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diaz\Desktop\"/>
    </mc:Choice>
  </mc:AlternateContent>
  <xr:revisionPtr revIDLastSave="0" documentId="13_ncr:1_{CB4F0BBE-4900-4F5B-ABCB-B94BE76FB8B3}" xr6:coauthVersionLast="46" xr6:coauthVersionMax="46" xr10:uidLastSave="{00000000-0000-0000-0000-000000000000}"/>
  <bookViews>
    <workbookView xWindow="57480" yWindow="-120" windowWidth="29040" windowHeight="15840" activeTab="6" xr2:uid="{8F9A42B4-B967-47D3-B4CB-4EA48BED2429}"/>
  </bookViews>
  <sheets>
    <sheet name="Sch. C Financial Statement" sheetId="1" r:id="rId1"/>
    <sheet name="Income" sheetId="4" r:id="rId2"/>
    <sheet name="Expenses" sheetId="3" r:id="rId3"/>
    <sheet name="Vehicle" sheetId="7" r:id="rId4"/>
    <sheet name="Home Office" sheetId="8" r:id="rId5"/>
    <sheet name="Fixed Assets" sheetId="2" r:id="rId6"/>
    <sheet name="Cost of Goods Sold" sheetId="6" r:id="rId7"/>
  </sheets>
  <definedNames>
    <definedName name="vehicleexp" localSheetId="4">Parking,Tolls,Gasoline,Oil,Repairs,Maintenance,Tires,Car washes, Insurance, Interest, Registration, License</definedName>
    <definedName name="vehicleexp">Parking,Tolls,Gasoline,Oil,Repairs,Maintenance,Tires,Car washes, Insurance, Interest, Registration, License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35" i="1"/>
  <c r="F13" i="1"/>
  <c r="D26" i="1"/>
  <c r="D27" i="1" l="1"/>
  <c r="D28" i="1"/>
  <c r="D29" i="1"/>
  <c r="D30" i="1"/>
  <c r="D31" i="1"/>
  <c r="D32" i="1"/>
  <c r="D33" i="1"/>
  <c r="D34" i="1"/>
  <c r="D36" i="1"/>
  <c r="D37" i="1"/>
  <c r="D38" i="1"/>
  <c r="D39" i="1"/>
  <c r="D40" i="1"/>
  <c r="C20" i="6"/>
  <c r="C22" i="6"/>
  <c r="C21" i="6"/>
  <c r="C23" i="6"/>
  <c r="D21" i="1" l="1"/>
  <c r="D25" i="1"/>
  <c r="D18" i="1"/>
  <c r="D19" i="1" l="1"/>
  <c r="D41" i="1"/>
  <c r="D43" i="1" l="1"/>
</calcChain>
</file>

<file path=xl/sharedStrings.xml><?xml version="1.0" encoding="utf-8"?>
<sst xmlns="http://schemas.openxmlformats.org/spreadsheetml/2006/main" count="115" uniqueCount="86">
  <si>
    <t>Name of Owner (s)</t>
  </si>
  <si>
    <t>EIN or SSN of owners</t>
  </si>
  <si>
    <t>Percentage owned</t>
  </si>
  <si>
    <t>Comments</t>
  </si>
  <si>
    <t>Income</t>
  </si>
  <si>
    <t>Expenses</t>
  </si>
  <si>
    <t>Advertising</t>
  </si>
  <si>
    <t>Auto &amp; Truck Expenses</t>
  </si>
  <si>
    <t>Utilities</t>
  </si>
  <si>
    <t>Total Expenses</t>
  </si>
  <si>
    <t>Total Income</t>
  </si>
  <si>
    <t>Net Income/Loss</t>
  </si>
  <si>
    <t>Description</t>
  </si>
  <si>
    <t>Date</t>
  </si>
  <si>
    <t>Amount</t>
  </si>
  <si>
    <t>Commissions</t>
  </si>
  <si>
    <t>Concept</t>
  </si>
  <si>
    <t>Regular Income</t>
  </si>
  <si>
    <t>Enter each fixed asset, date they began being used, and the amount including sales tax, transportation and installation.</t>
  </si>
  <si>
    <t>Did you purchased any fixed assets? (Computers, desks, chairs, printers, etc.)</t>
  </si>
  <si>
    <t>2. Complete list of Income and Expense in other tabs. They will automatically update on this page</t>
  </si>
  <si>
    <t xml:space="preserve"> Business Activity</t>
  </si>
  <si>
    <t>Business Name (if any)</t>
  </si>
  <si>
    <t>Include all Cost of Good Sold/Cost of Sales Related to the Business for the current tax year.</t>
  </si>
  <si>
    <t>Cost of Goods Sold</t>
  </si>
  <si>
    <t>Inventory balance at beginning of year</t>
  </si>
  <si>
    <t>Labor</t>
  </si>
  <si>
    <t>Other cost of sales</t>
  </si>
  <si>
    <t>Ending Inventory</t>
  </si>
  <si>
    <t>Purchases</t>
  </si>
  <si>
    <t>Materials</t>
  </si>
  <si>
    <t>Enter beginning and ending balances of inventory items.</t>
  </si>
  <si>
    <t>Inventory Items</t>
  </si>
  <si>
    <t>Contract Labor</t>
  </si>
  <si>
    <t>Insurance (other than health)</t>
  </si>
  <si>
    <t>Office Expenses</t>
  </si>
  <si>
    <t>Taxes &amp; Licenses</t>
  </si>
  <si>
    <t>Business Meals</t>
  </si>
  <si>
    <t>Travel</t>
  </si>
  <si>
    <t>Rent  or lease  (business use property)</t>
  </si>
  <si>
    <t>Repairs &amp; Maintenance</t>
  </si>
  <si>
    <t xml:space="preserve">Other Income  (MUST COMMENT) </t>
  </si>
  <si>
    <t xml:space="preserve">Other Expenses (MUST COMMENT) </t>
  </si>
  <si>
    <t>Fixed Assets</t>
  </si>
  <si>
    <t>Date in service</t>
  </si>
  <si>
    <t>Vehicle</t>
  </si>
  <si>
    <t>Make and model</t>
  </si>
  <si>
    <t>Enter information of the vehicle used for business.</t>
  </si>
  <si>
    <t xml:space="preserve">Cost </t>
  </si>
  <si>
    <t>Total miles driven during the year</t>
  </si>
  <si>
    <t>Commuting miles</t>
  </si>
  <si>
    <t>Business miles</t>
  </si>
  <si>
    <t>Vehicle Expenses</t>
  </si>
  <si>
    <t>Include expenses related to the business use of your vehicle.</t>
  </si>
  <si>
    <t>Parking fees</t>
  </si>
  <si>
    <t>Tolls</t>
  </si>
  <si>
    <t>Gas</t>
  </si>
  <si>
    <t>Oil</t>
  </si>
  <si>
    <t>Repairs</t>
  </si>
  <si>
    <t>Maintenance</t>
  </si>
  <si>
    <t>Tires</t>
  </si>
  <si>
    <t>Car washes</t>
  </si>
  <si>
    <t>Insurance</t>
  </si>
  <si>
    <t>Interest</t>
  </si>
  <si>
    <t>Registration</t>
  </si>
  <si>
    <t>Licenses</t>
  </si>
  <si>
    <t>Other (add comment)</t>
  </si>
  <si>
    <t>Comment</t>
  </si>
  <si>
    <t>Interest (paid to banks on business use property)</t>
  </si>
  <si>
    <t>Professional Fees (accounting, legal, etc.)</t>
  </si>
  <si>
    <t>Supplies</t>
  </si>
  <si>
    <t>Include all income related to the Business for the current tax year.</t>
  </si>
  <si>
    <t>Include all expenses related to the Business for the current tax year.</t>
  </si>
  <si>
    <t>Date in Service</t>
  </si>
  <si>
    <t>1. Please complete the fields below. If you have more than one business, complete one excel workbook for each business.</t>
  </si>
  <si>
    <t>Information about Sole Proprietorship</t>
  </si>
  <si>
    <t>Home Office</t>
  </si>
  <si>
    <t>Home Office Expenses</t>
  </si>
  <si>
    <t>Enter information of your home office dedicated to the business.</t>
  </si>
  <si>
    <t>Include expenses related to your home office.</t>
  </si>
  <si>
    <t>Mortgage interest</t>
  </si>
  <si>
    <t>Real estate taxes</t>
  </si>
  <si>
    <t>Rents</t>
  </si>
  <si>
    <t>Repairs &amp; maintenance</t>
  </si>
  <si>
    <t>Total area of home (square footage):</t>
  </si>
  <si>
    <t>Area used exclusively for business: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</si>
</sst>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5" xfId="0" applyFont="1" applyBorder="1" applyAlignment="1"/>
    <xf numFmtId="0" fontId="2" fillId="0" borderId="6" xfId="0" applyFont="1" applyBorder="1" applyAlignment="1">
      <alignment horizontal="right"/>
    </xf>
    <xf numFmtId="0" fontId="2" fillId="0" borderId="8" xfId="0" applyFont="1" applyBorder="1" applyAlignment="1"/>
    <xf numFmtId="44" fontId="0" fillId="0" borderId="0" xfId="1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/>
    <xf numFmtId="0" fontId="0" fillId="0" borderId="4" xfId="0" applyBorder="1"/>
    <xf numFmtId="0" fontId="0" fillId="0" borderId="8" xfId="0" applyBorder="1"/>
    <xf numFmtId="0" fontId="2" fillId="0" borderId="7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Border="1"/>
    <xf numFmtId="44" fontId="0" fillId="0" borderId="0" xfId="1" applyFont="1" applyBorder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right" wrapText="1"/>
    </xf>
    <xf numFmtId="0" fontId="2" fillId="0" borderId="12" xfId="0" applyFont="1" applyFill="1" applyBorder="1" applyAlignment="1">
      <alignment horizontal="right" wrapText="1"/>
    </xf>
    <xf numFmtId="0" fontId="2" fillId="0" borderId="0" xfId="0" applyFont="1" applyAlignment="1">
      <alignment horizontal="right"/>
    </xf>
    <xf numFmtId="43" fontId="0" fillId="0" borderId="0" xfId="2" applyFont="1"/>
    <xf numFmtId="0" fontId="5" fillId="0" borderId="0" xfId="0" applyFont="1" applyBorder="1"/>
    <xf numFmtId="0" fontId="2" fillId="0" borderId="0" xfId="0" applyFont="1" applyBorder="1"/>
    <xf numFmtId="14" fontId="0" fillId="0" borderId="0" xfId="0" applyNumberFormat="1" applyBorder="1"/>
    <xf numFmtId="43" fontId="0" fillId="0" borderId="0" xfId="2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9" xfId="0" applyFont="1" applyFill="1" applyBorder="1" applyAlignment="1">
      <alignment horizontal="right"/>
    </xf>
    <xf numFmtId="0" fontId="4" fillId="0" borderId="0" xfId="0" applyFont="1" applyBorder="1"/>
    <xf numFmtId="0" fontId="2" fillId="0" borderId="0" xfId="0" applyFont="1" applyAlignment="1">
      <alignment horizontal="righ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43" fontId="0" fillId="0" borderId="0" xfId="2" applyFont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2" borderId="0" xfId="2" applyNumberFormat="1" applyFont="1" applyFill="1" applyProtection="1">
      <protection locked="0"/>
    </xf>
    <xf numFmtId="44" fontId="0" fillId="2" borderId="0" xfId="1" applyFont="1" applyFill="1" applyProtection="1">
      <protection locked="0"/>
    </xf>
    <xf numFmtId="43" fontId="0" fillId="2" borderId="0" xfId="2" applyFont="1" applyFill="1" applyProtection="1">
      <protection locked="0"/>
    </xf>
    <xf numFmtId="0" fontId="0" fillId="0" borderId="0" xfId="0" applyBorder="1" applyProtection="1">
      <protection locked="0"/>
    </xf>
    <xf numFmtId="14" fontId="0" fillId="0" borderId="0" xfId="0" applyNumberFormat="1" applyBorder="1" applyProtection="1">
      <protection locked="0"/>
    </xf>
    <xf numFmtId="43" fontId="0" fillId="0" borderId="0" xfId="2" applyFont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4" fontId="0" fillId="0" borderId="3" xfId="1" applyFont="1" applyBorder="1" applyAlignment="1">
      <alignment horizontal="center"/>
    </xf>
    <xf numFmtId="0" fontId="2" fillId="0" borderId="0" xfId="0" applyFont="1" applyAlignment="1">
      <alignment horizontal="right"/>
    </xf>
    <xf numFmtId="44" fontId="0" fillId="0" borderId="3" xfId="1" applyFont="1" applyBorder="1" applyAlignment="1" applyProtection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44" fontId="0" fillId="0" borderId="10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4" fontId="0" fillId="0" borderId="10" xfId="1" applyFont="1" applyBorder="1" applyAlignment="1" applyProtection="1">
      <alignment horizontal="center"/>
    </xf>
    <xf numFmtId="44" fontId="0" fillId="0" borderId="11" xfId="1" applyFont="1" applyBorder="1" applyAlignment="1" applyProtection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36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3CEBB1-54CE-4828-B4D3-8193C502DA1B}" name="Income" displayName="Income" ref="B5:F12" totalsRowShown="0" dataDxfId="34">
  <autoFilter ref="B5:F12" xr:uid="{021BFA64-6328-4665-A70F-CA93337EB4AB}"/>
  <tableColumns count="5">
    <tableColumn id="1" xr3:uid="{9E283951-C4B2-4B9E-9DBC-B9D749952ABC}" name="Date" dataDxfId="33"/>
    <tableColumn id="2" xr3:uid="{8973CD5F-5676-4681-95AB-E0E95A63D70D}" name="Description" dataDxfId="32"/>
    <tableColumn id="3" xr3:uid="{FA4B9DCB-2913-498A-BC01-0BEACDA50936}" name="Amount" dataDxfId="31" dataCellStyle="Comma"/>
    <tableColumn id="4" xr3:uid="{EA2C5B5F-0134-48BF-9FC4-94769B296639}" name="Concept" dataDxfId="30"/>
    <tableColumn id="5" xr3:uid="{6E2AC020-BE45-4219-9BF7-FBFBB924F34A}" name="Comments" dataDxfId="2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2404B15-5E24-465A-945C-4F9003C41664}" name="Expenses" displayName="Expenses" ref="B5:F12" totalsRowShown="0" dataDxfId="28">
  <autoFilter ref="B5:F12" xr:uid="{7D3CF321-126C-4919-A92D-7F5D9CB2682E}"/>
  <tableColumns count="5">
    <tableColumn id="1" xr3:uid="{B3DF2704-69AE-45D2-BC04-00842ECD38CC}" name="Date" dataDxfId="27"/>
    <tableColumn id="2" xr3:uid="{40AD685A-CC04-437A-B55F-B4D2989B7C61}" name="Description" dataDxfId="26"/>
    <tableColumn id="3" xr3:uid="{0776006A-ED5E-47F5-B981-DDF814D75B3A}" name="Amount" dataDxfId="25" dataCellStyle="Comma"/>
    <tableColumn id="4" xr3:uid="{9CEE55C1-3C5C-49A6-99F5-DEC20164DB8A}" name="Concept" dataDxfId="24"/>
    <tableColumn id="5" xr3:uid="{2DBEA7F7-CF05-48EF-B947-989DF41B5BA2}" name="Comments" dataDxfId="2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E061DF5-3306-4E55-A085-FD9F247D9F67}" name="Expenses6" displayName="Expenses6" ref="B19:F26" totalsRowShown="0" dataDxfId="22">
  <autoFilter ref="B19:F26" xr:uid="{49FF4220-17F8-43E3-9C9E-992A6E1878C6}"/>
  <tableColumns count="5">
    <tableColumn id="1" xr3:uid="{99CAA0AF-9971-484A-87CD-D0970C3DFCCA}" name="Date" dataDxfId="21"/>
    <tableColumn id="2" xr3:uid="{4B49F3DF-9EA7-451C-9670-08C73641D82A}" name="Description" dataDxfId="20"/>
    <tableColumn id="3" xr3:uid="{EB3D1EC7-FEA0-43B9-8428-F5A4C4057B4A}" name="Amount" dataDxfId="19" dataCellStyle="Comma"/>
    <tableColumn id="5" xr3:uid="{E319E029-C1D8-411B-B6C9-7EEE3B45F354}" name="Concept" dataDxfId="18"/>
    <tableColumn id="4" xr3:uid="{2AD9D702-6BE2-442B-9B74-7053157CCFDB}" name="Comment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B138DF-3BA1-4676-8594-3770FF1DD212}" name="Expenses67" displayName="Expenses67" ref="B16:F23" totalsRowShown="0" dataDxfId="16">
  <autoFilter ref="B16:F23" xr:uid="{49FF4220-17F8-43E3-9C9E-992A6E1878C6}"/>
  <tableColumns count="5">
    <tableColumn id="1" xr3:uid="{44FB4B95-B5A3-4B63-9E3A-2581DADC6910}" name="Date" dataDxfId="15"/>
    <tableColumn id="2" xr3:uid="{34E1AF83-FA5D-42BD-9DCF-FC07D94A7BCB}" name="Description" dataDxfId="14"/>
    <tableColumn id="3" xr3:uid="{ABF818A8-A340-43DD-B723-49ED520C278D}" name="Amount" dataDxfId="13" dataCellStyle="Comma"/>
    <tableColumn id="5" xr3:uid="{9935C6CE-64AB-4EE9-91C5-9394FE7415DD}" name="Concept" dataDxfId="12"/>
    <tableColumn id="4" xr3:uid="{F716841B-B7A5-4921-A20E-9A0DD22217AC}" name="Comment" dataDxfId="1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CC0586-9FDA-437B-84FB-4492195EB9B5}" name="Table1" displayName="Table1" ref="B5:D12" totalsRowShown="0" headerRowDxfId="10" dataDxfId="9">
  <autoFilter ref="B5:D12" xr:uid="{54E68914-F581-4F0E-8287-7B8975F15DF0}"/>
  <tableColumns count="3">
    <tableColumn id="1" xr3:uid="{749424B2-A8EF-4F78-A63E-9F51978BC3A4}" name="Date in Service" dataDxfId="8"/>
    <tableColumn id="2" xr3:uid="{DAD1D526-EC59-475E-BE1C-8C2B3DBE42BC}" name="Description" dataDxfId="7"/>
    <tableColumn id="3" xr3:uid="{F737AA96-E252-4C65-A669-87EF1595ADD9}" name="Amount" dataDxfId="6" dataCellStyle="Comm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317F6D1-CA14-427A-8FEC-D5832B54D51B}" name="Income5" displayName="Income5" ref="B5:F11" totalsRowShown="0" dataDxfId="5">
  <autoFilter ref="B5:F11" xr:uid="{021BFA64-6328-4665-A70F-CA93337EB4AB}"/>
  <tableColumns count="5">
    <tableColumn id="1" xr3:uid="{09E52C66-558E-4582-892C-8FFCDC52FABE}" name="Date" dataDxfId="4"/>
    <tableColumn id="2" xr3:uid="{E4C55DDC-9283-421A-88ED-FA5DAC83A903}" name="Description" dataDxfId="3"/>
    <tableColumn id="3" xr3:uid="{D6FF35CA-F2B2-4C07-A1E0-4F890FDFD7C4}" name="Amount" dataDxfId="2" dataCellStyle="Comma"/>
    <tableColumn id="4" xr3:uid="{6A38B791-6DE2-462F-863F-B434CBFD3438}" name="Concept" dataDxfId="1"/>
    <tableColumn id="5" xr3:uid="{1F229D65-774B-4702-88EB-D022877D247C}" name="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BCF57-2E3C-4700-BF1C-725DD50E7156}">
  <dimension ref="A1:G43"/>
  <sheetViews>
    <sheetView showGridLines="0" topLeftCell="A16" zoomScaleNormal="100" workbookViewId="0">
      <selection activeCell="J20" sqref="J20"/>
    </sheetView>
  </sheetViews>
  <sheetFormatPr defaultRowHeight="14.4" x14ac:dyDescent="0.55000000000000004"/>
  <cols>
    <col min="3" max="3" width="23.89453125" customWidth="1"/>
    <col min="7" max="7" width="41.1015625" customWidth="1"/>
  </cols>
  <sheetData>
    <row r="1" spans="1:7" ht="20.399999999999999" x14ac:dyDescent="0.75">
      <c r="A1" s="8" t="s">
        <v>75</v>
      </c>
    </row>
    <row r="3" spans="1:7" x14ac:dyDescent="0.55000000000000004">
      <c r="A3" t="s">
        <v>74</v>
      </c>
    </row>
    <row r="4" spans="1:7" x14ac:dyDescent="0.55000000000000004">
      <c r="A4" t="s">
        <v>20</v>
      </c>
    </row>
    <row r="6" spans="1:7" ht="15" customHeight="1" x14ac:dyDescent="0.55000000000000004">
      <c r="A6" s="53" t="s">
        <v>0</v>
      </c>
      <c r="B6" s="53"/>
      <c r="C6" s="53"/>
      <c r="D6" s="36"/>
      <c r="E6" s="36"/>
      <c r="F6" s="36"/>
      <c r="G6" s="36"/>
    </row>
    <row r="7" spans="1:7" x14ac:dyDescent="0.55000000000000004">
      <c r="A7" s="53" t="s">
        <v>2</v>
      </c>
      <c r="B7" s="53"/>
      <c r="C7" s="53"/>
      <c r="D7" s="37"/>
      <c r="E7" s="37"/>
      <c r="F7" s="37"/>
      <c r="G7" s="37"/>
    </row>
    <row r="8" spans="1:7" x14ac:dyDescent="0.55000000000000004">
      <c r="A8" s="53" t="s">
        <v>1</v>
      </c>
      <c r="B8" s="53"/>
      <c r="C8" s="53"/>
      <c r="D8" s="37"/>
      <c r="E8" s="37"/>
      <c r="F8" s="37"/>
      <c r="G8" s="37"/>
    </row>
    <row r="9" spans="1:7" x14ac:dyDescent="0.55000000000000004">
      <c r="A9" s="17"/>
      <c r="B9" s="17"/>
      <c r="C9" s="17" t="s">
        <v>21</v>
      </c>
      <c r="D9" s="37"/>
      <c r="E9" s="37"/>
      <c r="F9" s="37"/>
      <c r="G9" s="37"/>
    </row>
    <row r="10" spans="1:7" x14ac:dyDescent="0.55000000000000004">
      <c r="A10" s="17"/>
      <c r="B10" s="17"/>
      <c r="C10" s="17" t="s">
        <v>22</v>
      </c>
      <c r="D10" s="37"/>
      <c r="E10" s="37"/>
      <c r="F10" s="37"/>
      <c r="G10" s="37"/>
    </row>
    <row r="11" spans="1:7" x14ac:dyDescent="0.55000000000000004">
      <c r="A11" s="17"/>
      <c r="B11" s="17"/>
      <c r="C11" s="17"/>
      <c r="D11" s="18"/>
      <c r="E11" s="18"/>
      <c r="F11" s="18"/>
      <c r="G11" s="18"/>
    </row>
    <row r="12" spans="1:7" x14ac:dyDescent="0.55000000000000004">
      <c r="A12" s="2"/>
      <c r="B12" s="2"/>
      <c r="C12" s="2"/>
      <c r="D12" s="16"/>
      <c r="E12" s="16"/>
      <c r="F12" s="16"/>
      <c r="G12" s="16"/>
    </row>
    <row r="13" spans="1:7" ht="44.25" customHeight="1" x14ac:dyDescent="0.55000000000000004">
      <c r="A13" s="65" t="s">
        <v>19</v>
      </c>
      <c r="B13" s="65"/>
      <c r="C13" s="66"/>
      <c r="D13" s="67"/>
      <c r="E13" s="68"/>
      <c r="F13" s="50" t="str">
        <f>IF(D13="Yes",HYPERLINK("#'Fixed Assets'!A1","Click here to enter information about the  fixed assets"),"")</f>
        <v/>
      </c>
      <c r="G13" s="51"/>
    </row>
    <row r="16" spans="1:7" ht="18.3" x14ac:dyDescent="0.7">
      <c r="B16" s="7" t="s">
        <v>4</v>
      </c>
      <c r="F16" s="57" t="s">
        <v>3</v>
      </c>
      <c r="G16" s="57"/>
    </row>
    <row r="17" spans="2:7" x14ac:dyDescent="0.55000000000000004">
      <c r="B17" s="3"/>
      <c r="C17" s="4" t="s">
        <v>17</v>
      </c>
      <c r="D17" s="54">
        <f>SUMIF(Income[Concept],C17,Income[Amount])</f>
        <v>0</v>
      </c>
      <c r="E17" s="54"/>
      <c r="F17" s="58"/>
      <c r="G17" s="59"/>
    </row>
    <row r="18" spans="2:7" x14ac:dyDescent="0.55000000000000004">
      <c r="B18" s="5"/>
      <c r="C18" s="31" t="s">
        <v>41</v>
      </c>
      <c r="D18" s="54">
        <f>SUMIF(Income[Concept],C18,Income[Amount])</f>
        <v>0</v>
      </c>
      <c r="E18" s="54"/>
      <c r="F18" s="58"/>
      <c r="G18" s="59"/>
    </row>
    <row r="19" spans="2:7" x14ac:dyDescent="0.55000000000000004">
      <c r="C19" s="2" t="s">
        <v>10</v>
      </c>
      <c r="D19" s="69">
        <f>SUM(D17:E18)</f>
        <v>0</v>
      </c>
      <c r="E19" s="70"/>
    </row>
    <row r="20" spans="2:7" x14ac:dyDescent="0.55000000000000004">
      <c r="C20" s="17"/>
      <c r="D20" s="19"/>
      <c r="E20" s="19"/>
    </row>
    <row r="21" spans="2:7" x14ac:dyDescent="0.55000000000000004">
      <c r="B21" s="55" t="s">
        <v>24</v>
      </c>
      <c r="C21" s="56"/>
      <c r="D21" s="61">
        <f>'Cost of Goods Sold'!C19+SUM('Cost of Goods Sold'!C20:C23)-'Cost of Goods Sold'!C24</f>
        <v>0</v>
      </c>
      <c r="E21" s="62"/>
      <c r="F21" s="58"/>
      <c r="G21" s="59"/>
    </row>
    <row r="22" spans="2:7" x14ac:dyDescent="0.55000000000000004">
      <c r="C22" s="17"/>
      <c r="D22" s="19"/>
      <c r="E22" s="19"/>
    </row>
    <row r="23" spans="2:7" x14ac:dyDescent="0.55000000000000004">
      <c r="C23" s="17"/>
      <c r="D23" s="19"/>
      <c r="E23" s="19"/>
    </row>
    <row r="24" spans="2:7" ht="18.3" x14ac:dyDescent="0.7">
      <c r="B24" s="7" t="s">
        <v>5</v>
      </c>
      <c r="D24" s="6"/>
      <c r="E24" s="6"/>
      <c r="F24" s="60" t="s">
        <v>3</v>
      </c>
      <c r="G24" s="60"/>
    </row>
    <row r="25" spans="2:7" x14ac:dyDescent="0.55000000000000004">
      <c r="B25" s="3"/>
      <c r="C25" s="12" t="s">
        <v>6</v>
      </c>
      <c r="D25" s="52">
        <f>SUMIF(Expenses[Concept],C25,Expenses[Amount])</f>
        <v>0</v>
      </c>
      <c r="E25" s="52"/>
      <c r="F25" s="58"/>
      <c r="G25" s="59"/>
    </row>
    <row r="26" spans="2:7" x14ac:dyDescent="0.55000000000000004">
      <c r="B26" s="9"/>
      <c r="C26" s="13" t="s">
        <v>7</v>
      </c>
      <c r="D26" s="52">
        <f>SUMIF(Expenses[Concept],C26,Expenses[Amount])</f>
        <v>0</v>
      </c>
      <c r="E26" s="52"/>
      <c r="F26" s="58"/>
      <c r="G26" s="59"/>
    </row>
    <row r="27" spans="2:7" x14ac:dyDescent="0.55000000000000004">
      <c r="B27" s="10"/>
      <c r="C27" s="13" t="s">
        <v>15</v>
      </c>
      <c r="D27" s="52">
        <f>SUMIF(Expenses[Concept],C27,Expenses[Amount])</f>
        <v>0</v>
      </c>
      <c r="E27" s="52"/>
      <c r="F27" s="58"/>
      <c r="G27" s="59"/>
    </row>
    <row r="28" spans="2:7" x14ac:dyDescent="0.55000000000000004">
      <c r="B28" s="10"/>
      <c r="C28" s="13" t="s">
        <v>33</v>
      </c>
      <c r="D28" s="52">
        <f>SUMIF(Expenses[Concept],C28,Expenses[Amount])</f>
        <v>0</v>
      </c>
      <c r="E28" s="52"/>
      <c r="F28" s="58"/>
      <c r="G28" s="59"/>
    </row>
    <row r="29" spans="2:7" x14ac:dyDescent="0.55000000000000004">
      <c r="B29" s="10"/>
      <c r="C29" s="13" t="s">
        <v>34</v>
      </c>
      <c r="D29" s="52">
        <f>SUMIF(Expenses[Concept],C29,Expenses[Amount])</f>
        <v>0</v>
      </c>
      <c r="E29" s="52"/>
      <c r="F29" s="58"/>
      <c r="G29" s="59"/>
    </row>
    <row r="30" spans="2:7" ht="28.8" customHeight="1" x14ac:dyDescent="0.55000000000000004">
      <c r="B30" s="10"/>
      <c r="C30" s="23" t="s">
        <v>68</v>
      </c>
      <c r="D30" s="52">
        <f>SUMIF(Expenses[Concept],C30,Expenses[Amount])</f>
        <v>0</v>
      </c>
      <c r="E30" s="52"/>
      <c r="F30" s="58"/>
      <c r="G30" s="59"/>
    </row>
    <row r="31" spans="2:7" ht="28.8" x14ac:dyDescent="0.55000000000000004">
      <c r="B31" s="10"/>
      <c r="C31" s="23" t="s">
        <v>69</v>
      </c>
      <c r="D31" s="52">
        <f>SUMIF(Expenses[Concept],C31,Expenses[Amount])</f>
        <v>0</v>
      </c>
      <c r="E31" s="52"/>
      <c r="F31" s="58"/>
      <c r="G31" s="59"/>
    </row>
    <row r="32" spans="2:7" x14ac:dyDescent="0.55000000000000004">
      <c r="B32" s="10"/>
      <c r="C32" s="13" t="s">
        <v>35</v>
      </c>
      <c r="D32" s="52">
        <f>SUMIF(Expenses[Concept],C32,Expenses[Amount])</f>
        <v>0</v>
      </c>
      <c r="E32" s="52"/>
      <c r="F32" s="58"/>
      <c r="G32" s="59"/>
    </row>
    <row r="33" spans="2:7" ht="28.8" x14ac:dyDescent="0.55000000000000004">
      <c r="B33" s="10"/>
      <c r="C33" s="23" t="s">
        <v>39</v>
      </c>
      <c r="D33" s="52">
        <f>SUMIF(Expenses[Concept],C33,Expenses[Amount])</f>
        <v>0</v>
      </c>
      <c r="E33" s="52"/>
      <c r="F33" s="58"/>
      <c r="G33" s="59"/>
    </row>
    <row r="34" spans="2:7" x14ac:dyDescent="0.55000000000000004">
      <c r="B34" s="10"/>
      <c r="C34" s="24" t="s">
        <v>40</v>
      </c>
      <c r="D34" s="52">
        <f>SUMIF(Expenses[Concept],C34,Expenses[Amount])</f>
        <v>0</v>
      </c>
      <c r="E34" s="52"/>
      <c r="F34" s="38"/>
      <c r="G34" s="39"/>
    </row>
    <row r="35" spans="2:7" x14ac:dyDescent="0.55000000000000004">
      <c r="B35" s="10"/>
      <c r="C35" s="24" t="s">
        <v>70</v>
      </c>
      <c r="D35" s="52">
        <f>SUMIF(Expenses[Concept],C35,Expenses[Amount])</f>
        <v>0</v>
      </c>
      <c r="E35" s="52"/>
      <c r="F35" s="38"/>
      <c r="G35" s="39"/>
    </row>
    <row r="36" spans="2:7" x14ac:dyDescent="0.55000000000000004">
      <c r="B36" s="10"/>
      <c r="C36" s="13" t="s">
        <v>36</v>
      </c>
      <c r="D36" s="52">
        <f>SUMIF(Expenses[Concept],C36,Expenses[Amount])</f>
        <v>0</v>
      </c>
      <c r="E36" s="52"/>
      <c r="F36" s="58"/>
      <c r="G36" s="59"/>
    </row>
    <row r="37" spans="2:7" x14ac:dyDescent="0.55000000000000004">
      <c r="B37" s="10"/>
      <c r="C37" s="13" t="s">
        <v>38</v>
      </c>
      <c r="D37" s="52">
        <f>SUMIF(Expenses[Concept],C37,Expenses[Amount])</f>
        <v>0</v>
      </c>
      <c r="E37" s="52"/>
      <c r="F37" s="58"/>
      <c r="G37" s="59"/>
    </row>
    <row r="38" spans="2:7" x14ac:dyDescent="0.55000000000000004">
      <c r="B38" s="10"/>
      <c r="C38" s="13" t="s">
        <v>37</v>
      </c>
      <c r="D38" s="52">
        <f>SUMIF(Expenses[Concept],C38,Expenses[Amount])</f>
        <v>0</v>
      </c>
      <c r="E38" s="52"/>
      <c r="F38" s="58"/>
      <c r="G38" s="59"/>
    </row>
    <row r="39" spans="2:7" x14ac:dyDescent="0.55000000000000004">
      <c r="B39" s="10"/>
      <c r="C39" s="13" t="s">
        <v>8</v>
      </c>
      <c r="D39" s="52">
        <f>SUMIF(Expenses[Concept],C39,Expenses[Amount])</f>
        <v>0</v>
      </c>
      <c r="E39" s="52"/>
      <c r="F39" s="58"/>
      <c r="G39" s="59"/>
    </row>
    <row r="40" spans="2:7" x14ac:dyDescent="0.55000000000000004">
      <c r="B40" s="11"/>
      <c r="C40" s="33" t="s">
        <v>42</v>
      </c>
      <c r="D40" s="52">
        <f>SUMIF(Expenses[Concept],C40,Expenses[Amount])</f>
        <v>0</v>
      </c>
      <c r="E40" s="52"/>
      <c r="F40" s="58"/>
      <c r="G40" s="59"/>
    </row>
    <row r="41" spans="2:7" x14ac:dyDescent="0.55000000000000004">
      <c r="C41" s="14" t="s">
        <v>9</v>
      </c>
      <c r="D41" s="61">
        <f>SUM(D25:E40)</f>
        <v>0</v>
      </c>
      <c r="E41" s="62"/>
    </row>
    <row r="43" spans="2:7" x14ac:dyDescent="0.55000000000000004">
      <c r="C43" s="15" t="s">
        <v>11</v>
      </c>
      <c r="D43" s="63">
        <f>D19-D21-D41</f>
        <v>0</v>
      </c>
      <c r="E43" s="64"/>
    </row>
  </sheetData>
  <sheetProtection algorithmName="SHA-512" hashValue="SEMT25Lp39PXQAuwK0F8Go+Zx7BgQui0oM2vH6ARVPzkdLrO29f1DFhP9dKpgmvoBMpT6k8Lprd2dy/R1RM06g==" saltValue="ArHHC9/ZfZ+c8hI2W5cYNQ==" spinCount="100000" sheet="1" objects="1" scenarios="1"/>
  <protectedRanges>
    <protectedRange algorithmName="SHA-512" hashValue="QwDJeBlmK6a3hQaQXXpoNjR1JwsKrTihKqjnRz0002h91DIyT/1YAcMTZfVNncps8zAoXhfSBnqiljvnn/ExYw==" saltValue="oE6uB5F7ATseFr3h3bzROQ==" spinCount="100000" sqref="F25:G40" name="Expenses Comments" securityDescriptor="O:WDG:WDD:(A;;CC;;;WD)"/>
    <protectedRange algorithmName="SHA-512" hashValue="1odbgi8zkB6C0hUe7iuKVac5Z8EgKuMAsbZOu1JXjpD51twTiGkGsDn0EqvfP4tb1E/3N+ICojMTwgBfdBZHDQ==" saltValue="7trePtzlHHo7qHBsNibzow==" spinCount="100000" sqref="F17:G18" name="Income Comments" securityDescriptor="O:WDG:WDD:(A;;CC;;;WD)"/>
    <protectedRange algorithmName="SHA-512" hashValue="ihWR/rePMZlWdugG7VPS4k1DzqcmRSMBtBtaPir+YuTk04zFggG6dZrrTtPiTqcdX7KH6/BB2/ZG7OQSiwZAIA==" saltValue="c3E0E6i6AUleMAMedOcygA==" spinCount="100000" sqref="D13 F6:G9 D6:E11" name="General Information" securityDescriptor="O:WDG:WDD:(A;;CC;;;WD)"/>
  </protectedRanges>
  <mergeCells count="48">
    <mergeCell ref="D43:E43"/>
    <mergeCell ref="A13:C13"/>
    <mergeCell ref="D13:E13"/>
    <mergeCell ref="F18:G18"/>
    <mergeCell ref="D39:E39"/>
    <mergeCell ref="F39:G39"/>
    <mergeCell ref="D41:E41"/>
    <mergeCell ref="D19:E19"/>
    <mergeCell ref="F37:G37"/>
    <mergeCell ref="F38:G38"/>
    <mergeCell ref="F40:G40"/>
    <mergeCell ref="D40:E40"/>
    <mergeCell ref="D33:E33"/>
    <mergeCell ref="F36:G36"/>
    <mergeCell ref="D38:E38"/>
    <mergeCell ref="F33:G33"/>
    <mergeCell ref="D37:E37"/>
    <mergeCell ref="D34:E34"/>
    <mergeCell ref="D31:E31"/>
    <mergeCell ref="D32:E32"/>
    <mergeCell ref="D36:E36"/>
    <mergeCell ref="D29:E29"/>
    <mergeCell ref="F29:G29"/>
    <mergeCell ref="F30:G30"/>
    <mergeCell ref="F31:G31"/>
    <mergeCell ref="F32:G32"/>
    <mergeCell ref="D21:E21"/>
    <mergeCell ref="F21:G21"/>
    <mergeCell ref="F27:G27"/>
    <mergeCell ref="F28:G28"/>
    <mergeCell ref="D27:E27"/>
    <mergeCell ref="D28:E28"/>
    <mergeCell ref="F13:G13"/>
    <mergeCell ref="D35:E35"/>
    <mergeCell ref="A8:C8"/>
    <mergeCell ref="A7:C7"/>
    <mergeCell ref="A6:C6"/>
    <mergeCell ref="D17:E17"/>
    <mergeCell ref="D30:E30"/>
    <mergeCell ref="D18:E18"/>
    <mergeCell ref="B21:C21"/>
    <mergeCell ref="F16:G16"/>
    <mergeCell ref="F17:G17"/>
    <mergeCell ref="D25:E25"/>
    <mergeCell ref="D26:E26"/>
    <mergeCell ref="F24:G24"/>
    <mergeCell ref="F25:G25"/>
    <mergeCell ref="F26:G26"/>
  </mergeCells>
  <conditionalFormatting sqref="F13">
    <cfRule type="containsText" dxfId="35" priority="1" operator="containsText" text="Click here to enter information about the  fixed assets">
      <formula>NOT(ISERROR(SEARCH("Click here to enter information about the  fixed assets",F13)))</formula>
    </cfRule>
  </conditionalFormatting>
  <dataValidations count="2">
    <dataValidation type="list" allowBlank="1" showInputMessage="1" showErrorMessage="1" sqref="D13" xr:uid="{19F9E8CF-D957-45DB-BA2C-410F0A99B0C7}">
      <formula1>"Yes,No"</formula1>
    </dataValidation>
    <dataValidation type="whole" allowBlank="1" showInputMessage="1" showErrorMessage="1" sqref="D12:G12" xr:uid="{DF3F9871-6EAD-45DB-B64D-16360C8B5E30}">
      <formula1>0</formula1>
      <formula2>365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C4ECE-8D42-41BB-B034-04B5FC2D6648}">
  <dimension ref="B2:F12"/>
  <sheetViews>
    <sheetView workbookViewId="0">
      <selection activeCell="B6" sqref="B6:F12"/>
    </sheetView>
  </sheetViews>
  <sheetFormatPr defaultRowHeight="14.4" x14ac:dyDescent="0.55000000000000004"/>
  <cols>
    <col min="2" max="2" width="16.68359375" customWidth="1"/>
    <col min="3" max="3" width="36.1015625" customWidth="1"/>
    <col min="4" max="4" width="16.68359375" customWidth="1"/>
    <col min="5" max="5" width="25" customWidth="1"/>
    <col min="6" max="6" width="38.89453125" customWidth="1"/>
  </cols>
  <sheetData>
    <row r="2" spans="2:6" ht="20.399999999999999" x14ac:dyDescent="0.75">
      <c r="B2" s="8" t="s">
        <v>4</v>
      </c>
    </row>
    <row r="3" spans="2:6" ht="14.4" customHeight="1" x14ac:dyDescent="0.75">
      <c r="B3" s="8"/>
    </row>
    <row r="4" spans="2:6" x14ac:dyDescent="0.55000000000000004">
      <c r="B4" t="s">
        <v>71</v>
      </c>
    </row>
    <row r="5" spans="2:6" x14ac:dyDescent="0.55000000000000004">
      <c r="B5" t="s">
        <v>13</v>
      </c>
      <c r="C5" t="s">
        <v>12</v>
      </c>
      <c r="D5" t="s">
        <v>14</v>
      </c>
      <c r="E5" t="s">
        <v>16</v>
      </c>
      <c r="F5" t="s">
        <v>3</v>
      </c>
    </row>
    <row r="6" spans="2:6" x14ac:dyDescent="0.55000000000000004">
      <c r="B6" s="40"/>
      <c r="C6" s="41"/>
      <c r="D6" s="42"/>
      <c r="E6" s="41"/>
      <c r="F6" s="41"/>
    </row>
    <row r="7" spans="2:6" x14ac:dyDescent="0.55000000000000004">
      <c r="B7" s="41"/>
      <c r="C7" s="41"/>
      <c r="D7" s="42"/>
      <c r="E7" s="43"/>
      <c r="F7" s="41"/>
    </row>
    <row r="8" spans="2:6" x14ac:dyDescent="0.55000000000000004">
      <c r="B8" s="41"/>
      <c r="C8" s="41"/>
      <c r="D8" s="42"/>
      <c r="E8" s="41"/>
      <c r="F8" s="41"/>
    </row>
    <row r="9" spans="2:6" x14ac:dyDescent="0.55000000000000004">
      <c r="B9" s="41"/>
      <c r="C9" s="41"/>
      <c r="D9" s="42"/>
      <c r="E9" s="41"/>
      <c r="F9" s="41"/>
    </row>
    <row r="10" spans="2:6" x14ac:dyDescent="0.55000000000000004">
      <c r="B10" s="41"/>
      <c r="C10" s="41"/>
      <c r="D10" s="42"/>
      <c r="E10" s="41"/>
      <c r="F10" s="41"/>
    </row>
    <row r="11" spans="2:6" x14ac:dyDescent="0.55000000000000004">
      <c r="B11" s="41"/>
      <c r="C11" s="41"/>
      <c r="D11" s="42"/>
      <c r="E11" s="41"/>
      <c r="F11" s="41"/>
    </row>
    <row r="12" spans="2:6" x14ac:dyDescent="0.55000000000000004">
      <c r="B12" s="41"/>
      <c r="C12" s="41"/>
      <c r="D12" s="42"/>
      <c r="E12" s="41"/>
      <c r="F12" s="41"/>
    </row>
  </sheetData>
  <sheetProtection algorithmName="SHA-512" hashValue="JnBJGPU36XM14vBZT/19VHG8sknURZSgrRrrwaR6bShAGf1Dc0K2ZiVzyOnY83ZN2ViknViL2xQ/ABzs3/LasA==" saltValue="+M2CYLOYOaeewb9X7AouTA==" spinCount="100000" sheet="1" objects="1" scenarios="1"/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49A115-7903-46A1-9456-85448F2420AF}">
          <x14:formula1>
            <xm:f>'Sch. C Financial Statement'!$C$17:$C$18</xm:f>
          </x14:formula1>
          <xm:sqref>E6:E12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4855-9BD0-451B-A5E3-7C0B7D0B21BE}">
  <dimension ref="B2:F12"/>
  <sheetViews>
    <sheetView workbookViewId="0">
      <selection activeCell="B6" sqref="B6:F12"/>
    </sheetView>
  </sheetViews>
  <sheetFormatPr defaultRowHeight="14.4" x14ac:dyDescent="0.55000000000000004"/>
  <cols>
    <col min="2" max="2" width="16.68359375" customWidth="1"/>
    <col min="3" max="3" width="36.1015625" customWidth="1"/>
    <col min="4" max="4" width="16.68359375" customWidth="1"/>
    <col min="5" max="5" width="25" customWidth="1"/>
    <col min="6" max="6" width="38.89453125" customWidth="1"/>
  </cols>
  <sheetData>
    <row r="2" spans="2:6" ht="20.399999999999999" x14ac:dyDescent="0.75">
      <c r="B2" s="8" t="s">
        <v>5</v>
      </c>
    </row>
    <row r="4" spans="2:6" x14ac:dyDescent="0.55000000000000004">
      <c r="B4" t="s">
        <v>72</v>
      </c>
    </row>
    <row r="5" spans="2:6" x14ac:dyDescent="0.55000000000000004">
      <c r="B5" t="s">
        <v>13</v>
      </c>
      <c r="C5" t="s">
        <v>12</v>
      </c>
      <c r="D5" t="s">
        <v>14</v>
      </c>
      <c r="E5" t="s">
        <v>16</v>
      </c>
      <c r="F5" t="s">
        <v>3</v>
      </c>
    </row>
    <row r="6" spans="2:6" x14ac:dyDescent="0.55000000000000004">
      <c r="B6" s="40"/>
      <c r="C6" s="41"/>
      <c r="D6" s="42"/>
      <c r="E6" s="41"/>
      <c r="F6" s="41"/>
    </row>
    <row r="7" spans="2:6" x14ac:dyDescent="0.55000000000000004">
      <c r="B7" s="41"/>
      <c r="C7" s="41"/>
      <c r="D7" s="42"/>
      <c r="E7" s="41"/>
      <c r="F7" s="41"/>
    </row>
    <row r="8" spans="2:6" x14ac:dyDescent="0.55000000000000004">
      <c r="B8" s="41"/>
      <c r="C8" s="41"/>
      <c r="D8" s="42"/>
      <c r="E8" s="41"/>
      <c r="F8" s="41"/>
    </row>
    <row r="9" spans="2:6" x14ac:dyDescent="0.55000000000000004">
      <c r="B9" s="41"/>
      <c r="C9" s="41"/>
      <c r="D9" s="42"/>
      <c r="E9" s="41"/>
      <c r="F9" s="41"/>
    </row>
    <row r="10" spans="2:6" x14ac:dyDescent="0.55000000000000004">
      <c r="B10" s="41"/>
      <c r="C10" s="41"/>
      <c r="D10" s="42"/>
      <c r="E10" s="41"/>
      <c r="F10" s="41"/>
    </row>
    <row r="11" spans="2:6" x14ac:dyDescent="0.55000000000000004">
      <c r="B11" s="41"/>
      <c r="C11" s="41"/>
      <c r="D11" s="42"/>
      <c r="E11" s="41"/>
      <c r="F11" s="41"/>
    </row>
    <row r="12" spans="2:6" x14ac:dyDescent="0.55000000000000004">
      <c r="B12" s="41"/>
      <c r="C12" s="41"/>
      <c r="D12" s="42"/>
      <c r="E12" s="41"/>
      <c r="F12" s="41"/>
    </row>
  </sheetData>
  <sheetProtection algorithmName="SHA-512" hashValue="0FOz1wxUdBjNTFHUdzt5dA49NRXvyaXc/9pmmPQcReomUPGTuXw5b971J+a3B0oZ+2EibzP7WFY+nuoqAiKqPQ==" saltValue="j5qvhvui+nPYDfYZyIZeIw==" spinCount="100000" sheet="1" objects="1" scenario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5B83FD-8438-4FE5-80FA-4EA4EDC93657}">
          <x14:formula1>
            <xm:f>'Sch. C Financial Statement'!$C$25:$C$40</xm:f>
          </x14:formula1>
          <xm:sqref>E6:E12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10332-8689-480A-91A0-1C4C46D23AAE}">
  <dimension ref="B4:M26"/>
  <sheetViews>
    <sheetView workbookViewId="0">
      <selection activeCell="B20" sqref="B20:F26"/>
    </sheetView>
  </sheetViews>
  <sheetFormatPr defaultRowHeight="14.4" x14ac:dyDescent="0.55000000000000004"/>
  <cols>
    <col min="2" max="2" width="22.20703125" customWidth="1"/>
    <col min="3" max="3" width="24.89453125" customWidth="1"/>
    <col min="4" max="4" width="16.68359375" customWidth="1"/>
    <col min="5" max="5" width="25" customWidth="1"/>
    <col min="6" max="6" width="38.89453125" customWidth="1"/>
    <col min="13" max="13" width="0" hidden="1" customWidth="1"/>
  </cols>
  <sheetData>
    <row r="4" spans="2:13" x14ac:dyDescent="0.55000000000000004">
      <c r="M4" t="s">
        <v>54</v>
      </c>
    </row>
    <row r="5" spans="2:13" ht="20.399999999999999" x14ac:dyDescent="0.75">
      <c r="B5" s="8" t="s">
        <v>45</v>
      </c>
      <c r="M5" t="s">
        <v>55</v>
      </c>
    </row>
    <row r="6" spans="2:13" ht="14.4" customHeight="1" x14ac:dyDescent="0.75">
      <c r="B6" s="8"/>
      <c r="M6" t="s">
        <v>56</v>
      </c>
    </row>
    <row r="7" spans="2:13" x14ac:dyDescent="0.55000000000000004">
      <c r="B7" t="s">
        <v>47</v>
      </c>
      <c r="M7" t="s">
        <v>57</v>
      </c>
    </row>
    <row r="8" spans="2:13" x14ac:dyDescent="0.55000000000000004">
      <c r="B8" s="32" t="s">
        <v>46</v>
      </c>
      <c r="C8" s="44"/>
      <c r="M8" t="s">
        <v>58</v>
      </c>
    </row>
    <row r="9" spans="2:13" x14ac:dyDescent="0.55000000000000004">
      <c r="B9" s="25" t="s">
        <v>44</v>
      </c>
      <c r="C9" s="44"/>
      <c r="M9" t="s">
        <v>59</v>
      </c>
    </row>
    <row r="10" spans="2:13" x14ac:dyDescent="0.55000000000000004">
      <c r="B10" s="25" t="s">
        <v>48</v>
      </c>
      <c r="C10" s="45">
        <v>0</v>
      </c>
      <c r="M10" t="s">
        <v>60</v>
      </c>
    </row>
    <row r="11" spans="2:13" x14ac:dyDescent="0.55000000000000004">
      <c r="B11" s="25" t="s">
        <v>49</v>
      </c>
      <c r="C11" s="46"/>
      <c r="M11" t="s">
        <v>61</v>
      </c>
    </row>
    <row r="12" spans="2:13" x14ac:dyDescent="0.55000000000000004">
      <c r="B12" s="25" t="s">
        <v>50</v>
      </c>
      <c r="C12" s="46"/>
      <c r="M12" t="s">
        <v>62</v>
      </c>
    </row>
    <row r="13" spans="2:13" x14ac:dyDescent="0.55000000000000004">
      <c r="B13" s="25" t="s">
        <v>51</v>
      </c>
      <c r="C13" s="46"/>
      <c r="M13" t="s">
        <v>63</v>
      </c>
    </row>
    <row r="14" spans="2:13" x14ac:dyDescent="0.55000000000000004">
      <c r="M14" t="s">
        <v>64</v>
      </c>
    </row>
    <row r="15" spans="2:13" x14ac:dyDescent="0.55000000000000004">
      <c r="M15" t="s">
        <v>65</v>
      </c>
    </row>
    <row r="16" spans="2:13" ht="20.399999999999999" x14ac:dyDescent="0.75">
      <c r="B16" s="8" t="s">
        <v>52</v>
      </c>
      <c r="M16" t="s">
        <v>66</v>
      </c>
    </row>
    <row r="18" spans="2:6" x14ac:dyDescent="0.55000000000000004">
      <c r="B18" t="s">
        <v>53</v>
      </c>
    </row>
    <row r="19" spans="2:6" x14ac:dyDescent="0.55000000000000004">
      <c r="B19" t="s">
        <v>13</v>
      </c>
      <c r="C19" t="s">
        <v>12</v>
      </c>
      <c r="D19" t="s">
        <v>14</v>
      </c>
      <c r="E19" t="s">
        <v>16</v>
      </c>
      <c r="F19" t="s">
        <v>67</v>
      </c>
    </row>
    <row r="20" spans="2:6" x14ac:dyDescent="0.55000000000000004">
      <c r="B20" s="40"/>
      <c r="C20" s="41"/>
      <c r="D20" s="42"/>
      <c r="E20" s="41"/>
      <c r="F20" s="41"/>
    </row>
    <row r="21" spans="2:6" x14ac:dyDescent="0.55000000000000004">
      <c r="B21" s="41"/>
      <c r="C21" s="41"/>
      <c r="D21" s="42"/>
      <c r="E21" s="41"/>
      <c r="F21" s="41"/>
    </row>
    <row r="22" spans="2:6" x14ac:dyDescent="0.55000000000000004">
      <c r="B22" s="41"/>
      <c r="C22" s="41"/>
      <c r="D22" s="42"/>
      <c r="E22" s="41"/>
      <c r="F22" s="41"/>
    </row>
    <row r="23" spans="2:6" x14ac:dyDescent="0.55000000000000004">
      <c r="B23" s="41"/>
      <c r="C23" s="41"/>
      <c r="D23" s="42"/>
      <c r="E23" s="41"/>
      <c r="F23" s="41"/>
    </row>
    <row r="24" spans="2:6" x14ac:dyDescent="0.55000000000000004">
      <c r="B24" s="41"/>
      <c r="C24" s="41"/>
      <c r="D24" s="42"/>
      <c r="E24" s="41"/>
      <c r="F24" s="41"/>
    </row>
    <row r="25" spans="2:6" x14ac:dyDescent="0.55000000000000004">
      <c r="B25" s="41"/>
      <c r="C25" s="41"/>
      <c r="D25" s="42"/>
      <c r="E25" s="41"/>
      <c r="F25" s="41"/>
    </row>
    <row r="26" spans="2:6" x14ac:dyDescent="0.55000000000000004">
      <c r="B26" s="41"/>
      <c r="C26" s="41"/>
      <c r="D26" s="42"/>
      <c r="E26" s="41"/>
      <c r="F26" s="41"/>
    </row>
  </sheetData>
  <sheetProtection algorithmName="SHA-512" hashValue="eTx4ICPuVmjbrRJbHYUt/sgTwcL+4aJmi+bDoAqys7LIiO0TWz9tWEKfUM+nOUclHBLeWbchUuIj0FuBFtha8w==" saltValue="U4/HytO8WXS/Q2daOM44mQ==" spinCount="100000" sheet="1" objects="1" scenarios="1"/>
  <dataValidations count="1">
    <dataValidation type="list" allowBlank="1" showInputMessage="1" showErrorMessage="1" sqref="E20:E26" xr:uid="{FF3D79F8-A5A2-461A-9E0F-D594C077074C}">
      <formula1>$M$4:$M$16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9139-0F4E-4F22-8DA4-7E180359D04E}">
  <dimension ref="B4:M23"/>
  <sheetViews>
    <sheetView workbookViewId="0">
      <selection activeCell="C8" sqref="C8:C10"/>
    </sheetView>
  </sheetViews>
  <sheetFormatPr defaultRowHeight="14.4" x14ac:dyDescent="0.55000000000000004"/>
  <cols>
    <col min="1" max="1" width="11.89453125" customWidth="1"/>
    <col min="2" max="2" width="22.20703125" customWidth="1"/>
    <col min="3" max="3" width="24.89453125" customWidth="1"/>
    <col min="4" max="4" width="16.68359375" customWidth="1"/>
    <col min="5" max="5" width="25" customWidth="1"/>
    <col min="6" max="6" width="38.89453125" customWidth="1"/>
    <col min="12" max="12" width="8.89453125" customWidth="1"/>
    <col min="13" max="13" width="8.89453125" hidden="1" customWidth="1"/>
  </cols>
  <sheetData>
    <row r="4" spans="2:13" x14ac:dyDescent="0.55000000000000004">
      <c r="M4" t="s">
        <v>80</v>
      </c>
    </row>
    <row r="5" spans="2:13" ht="20.399999999999999" x14ac:dyDescent="0.75">
      <c r="B5" s="8" t="s">
        <v>76</v>
      </c>
      <c r="M5" t="s">
        <v>81</v>
      </c>
    </row>
    <row r="6" spans="2:13" ht="14.4" customHeight="1" x14ac:dyDescent="0.75">
      <c r="B6" s="8"/>
      <c r="M6" t="s">
        <v>62</v>
      </c>
    </row>
    <row r="7" spans="2:13" x14ac:dyDescent="0.55000000000000004">
      <c r="B7" t="s">
        <v>78</v>
      </c>
      <c r="M7" t="s">
        <v>82</v>
      </c>
    </row>
    <row r="8" spans="2:13" x14ac:dyDescent="0.55000000000000004">
      <c r="B8" s="35" t="s">
        <v>44</v>
      </c>
      <c r="C8" s="44"/>
      <c r="M8" t="s">
        <v>83</v>
      </c>
    </row>
    <row r="9" spans="2:13" x14ac:dyDescent="0.55000000000000004">
      <c r="B9" s="35" t="s">
        <v>84</v>
      </c>
      <c r="C9" s="46">
        <v>0</v>
      </c>
      <c r="M9" t="s">
        <v>8</v>
      </c>
    </row>
    <row r="10" spans="2:13" x14ac:dyDescent="0.55000000000000004">
      <c r="B10" s="35" t="s">
        <v>85</v>
      </c>
      <c r="C10" s="46">
        <v>0</v>
      </c>
    </row>
    <row r="13" spans="2:13" ht="20.399999999999999" x14ac:dyDescent="0.75">
      <c r="B13" s="8" t="s">
        <v>77</v>
      </c>
    </row>
    <row r="15" spans="2:13" x14ac:dyDescent="0.55000000000000004">
      <c r="B15" t="s">
        <v>79</v>
      </c>
    </row>
    <row r="16" spans="2:13" x14ac:dyDescent="0.55000000000000004">
      <c r="B16" t="s">
        <v>13</v>
      </c>
      <c r="C16" t="s">
        <v>12</v>
      </c>
      <c r="D16" t="s">
        <v>14</v>
      </c>
      <c r="E16" t="s">
        <v>16</v>
      </c>
      <c r="F16" t="s">
        <v>67</v>
      </c>
    </row>
    <row r="17" spans="2:6" x14ac:dyDescent="0.55000000000000004">
      <c r="B17" s="40"/>
      <c r="C17" s="41"/>
      <c r="D17" s="42"/>
      <c r="E17" s="41"/>
      <c r="F17" s="41"/>
    </row>
    <row r="18" spans="2:6" x14ac:dyDescent="0.55000000000000004">
      <c r="B18" s="41"/>
      <c r="C18" s="41"/>
      <c r="D18" s="42"/>
      <c r="E18" s="41"/>
      <c r="F18" s="41"/>
    </row>
    <row r="19" spans="2:6" x14ac:dyDescent="0.55000000000000004">
      <c r="B19" s="41"/>
      <c r="C19" s="41"/>
      <c r="D19" s="42"/>
      <c r="E19" s="41"/>
      <c r="F19" s="41"/>
    </row>
    <row r="20" spans="2:6" x14ac:dyDescent="0.55000000000000004">
      <c r="B20" s="41"/>
      <c r="C20" s="41"/>
      <c r="D20" s="42"/>
      <c r="E20" s="41"/>
      <c r="F20" s="41"/>
    </row>
    <row r="21" spans="2:6" x14ac:dyDescent="0.55000000000000004">
      <c r="B21" s="41"/>
      <c r="C21" s="41"/>
      <c r="D21" s="42"/>
      <c r="E21" s="41"/>
      <c r="F21" s="41"/>
    </row>
    <row r="22" spans="2:6" x14ac:dyDescent="0.55000000000000004">
      <c r="B22" s="41"/>
      <c r="C22" s="41"/>
      <c r="D22" s="42"/>
      <c r="E22" s="41"/>
      <c r="F22" s="41"/>
    </row>
    <row r="23" spans="2:6" x14ac:dyDescent="0.55000000000000004">
      <c r="B23" s="41"/>
      <c r="C23" s="41"/>
      <c r="D23" s="42"/>
      <c r="E23" s="41"/>
      <c r="F23" s="41"/>
    </row>
  </sheetData>
  <sheetProtection algorithmName="SHA-512" hashValue="Rcd13Hgjolf3wBSB/orh4ZU+yrvExgeD3O6trcHTyDznNKAPvu13SbdnmmnqFRpMxznJBbwtkcocJIGycQKj5Q==" saltValue="l1nJBpijtEOpPaWGqXrbRQ==" spinCount="100000" sheet="1" objects="1" scenarios="1"/>
  <dataValidations count="1">
    <dataValidation type="list" allowBlank="1" showInputMessage="1" showErrorMessage="1" sqref="E17:E23" xr:uid="{69B728C4-D722-41F1-A4E3-79DAB36D5FA1}">
      <formula1>$M$4:$M$9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3F712-2E65-40B5-A89E-432074AF01EE}">
  <sheetPr>
    <pageSetUpPr autoPageBreaks="0"/>
  </sheetPr>
  <dimension ref="B2:D19"/>
  <sheetViews>
    <sheetView zoomScaleNormal="100" workbookViewId="0">
      <selection activeCell="B6" sqref="B6:D12"/>
    </sheetView>
  </sheetViews>
  <sheetFormatPr defaultColWidth="8.89453125" defaultRowHeight="14.4" x14ac:dyDescent="0.55000000000000004"/>
  <cols>
    <col min="1" max="1" width="8.89453125" style="18"/>
    <col min="2" max="2" width="16.68359375" style="18" customWidth="1"/>
    <col min="3" max="3" width="25" style="18" customWidth="1"/>
    <col min="4" max="4" width="16.68359375" style="18" customWidth="1"/>
    <col min="5" max="16384" width="8.89453125" style="18"/>
  </cols>
  <sheetData>
    <row r="2" spans="2:4" ht="21" customHeight="1" x14ac:dyDescent="0.75">
      <c r="B2" s="34" t="s">
        <v>43</v>
      </c>
      <c r="C2" s="27"/>
    </row>
    <row r="4" spans="2:4" x14ac:dyDescent="0.55000000000000004">
      <c r="B4" s="18" t="s">
        <v>18</v>
      </c>
    </row>
    <row r="5" spans="2:4" x14ac:dyDescent="0.55000000000000004">
      <c r="B5" s="28" t="s">
        <v>73</v>
      </c>
      <c r="C5" s="28" t="s">
        <v>12</v>
      </c>
      <c r="D5" s="28" t="s">
        <v>14</v>
      </c>
    </row>
    <row r="6" spans="2:4" x14ac:dyDescent="0.55000000000000004">
      <c r="B6" s="47"/>
      <c r="C6" s="48"/>
      <c r="D6" s="49"/>
    </row>
    <row r="7" spans="2:4" x14ac:dyDescent="0.55000000000000004">
      <c r="B7" s="47"/>
      <c r="C7" s="48"/>
      <c r="D7" s="49"/>
    </row>
    <row r="8" spans="2:4" x14ac:dyDescent="0.55000000000000004">
      <c r="B8" s="47"/>
      <c r="C8" s="48"/>
      <c r="D8" s="49"/>
    </row>
    <row r="9" spans="2:4" x14ac:dyDescent="0.55000000000000004">
      <c r="B9" s="47"/>
      <c r="C9" s="48"/>
      <c r="D9" s="49"/>
    </row>
    <row r="10" spans="2:4" x14ac:dyDescent="0.55000000000000004">
      <c r="B10" s="47"/>
      <c r="C10" s="48"/>
      <c r="D10" s="49"/>
    </row>
    <row r="11" spans="2:4" x14ac:dyDescent="0.55000000000000004">
      <c r="B11" s="47"/>
      <c r="C11" s="48"/>
      <c r="D11" s="49"/>
    </row>
    <row r="12" spans="2:4" x14ac:dyDescent="0.55000000000000004">
      <c r="B12" s="47"/>
      <c r="C12" s="48"/>
      <c r="D12" s="49"/>
    </row>
    <row r="13" spans="2:4" x14ac:dyDescent="0.55000000000000004">
      <c r="C13" s="29"/>
      <c r="D13" s="30"/>
    </row>
    <row r="14" spans="2:4" x14ac:dyDescent="0.55000000000000004">
      <c r="C14" s="29"/>
      <c r="D14" s="30"/>
    </row>
    <row r="15" spans="2:4" x14ac:dyDescent="0.55000000000000004">
      <c r="C15" s="29"/>
      <c r="D15" s="30"/>
    </row>
    <row r="16" spans="2:4" x14ac:dyDescent="0.55000000000000004">
      <c r="C16" s="29"/>
      <c r="D16" s="30"/>
    </row>
    <row r="17" spans="3:4" x14ac:dyDescent="0.55000000000000004">
      <c r="C17" s="29"/>
      <c r="D17" s="30"/>
    </row>
    <row r="18" spans="3:4" x14ac:dyDescent="0.55000000000000004">
      <c r="C18" s="29"/>
      <c r="D18" s="30"/>
    </row>
    <row r="19" spans="3:4" x14ac:dyDescent="0.55000000000000004">
      <c r="C19" s="29"/>
      <c r="D19" s="30"/>
    </row>
  </sheetData>
  <sheetProtection algorithmName="SHA-512" hashValue="jssNFaCCEGWexnrkYKs48LrLJTE++UXn9jL8KZgwLgCbWGTrKRH+4hEvKp8r+hW/aJTzIMAWJKHBKRe9x1aSmw==" saltValue="ik3A+YBBAIfShtT6XrjBBw==" spinCount="100000" sheet="1" objects="1" scenarios="1"/>
  <protectedRanges>
    <protectedRange algorithmName="SHA-512" hashValue="pUvi+JjCRjn/zPdhxzGX8OHRM0kHB3RtuMQEfejR3udGrZhPuC1TR+uBB07f9C1VnlmF6XiYb7ZMU//b9+6YVA==" saltValue="lfU5qp6zvPDL4TuM0l6YGA==" spinCount="100000" sqref="B6:D19" name="Range1" securityDescriptor="O:WDG:WDD:(A;;CC;;;WD)"/>
  </protectedRange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CA913-E681-45CE-B8A5-49DEA0074B33}">
  <dimension ref="B2:F27"/>
  <sheetViews>
    <sheetView tabSelected="1" workbookViewId="0">
      <selection activeCell="C19" sqref="C19:C24"/>
    </sheetView>
  </sheetViews>
  <sheetFormatPr defaultRowHeight="14.4" x14ac:dyDescent="0.55000000000000004"/>
  <cols>
    <col min="2" max="2" width="16.68359375" customWidth="1"/>
    <col min="3" max="3" width="36.1015625" customWidth="1"/>
    <col min="4" max="4" width="14" customWidth="1"/>
    <col min="5" max="5" width="25.1015625" customWidth="1"/>
    <col min="6" max="6" width="38.89453125" customWidth="1"/>
    <col min="8" max="8" width="15.5234375" customWidth="1"/>
    <col min="9" max="9" width="15.41796875" customWidth="1"/>
  </cols>
  <sheetData>
    <row r="2" spans="2:6" ht="20.399999999999999" x14ac:dyDescent="0.75">
      <c r="B2" s="8" t="s">
        <v>24</v>
      </c>
    </row>
    <row r="3" spans="2:6" ht="14.4" customHeight="1" x14ac:dyDescent="0.75">
      <c r="B3" s="8"/>
    </row>
    <row r="4" spans="2:6" x14ac:dyDescent="0.55000000000000004">
      <c r="B4" t="s">
        <v>23</v>
      </c>
    </row>
    <row r="5" spans="2:6" x14ac:dyDescent="0.55000000000000004">
      <c r="B5" t="s">
        <v>13</v>
      </c>
      <c r="C5" t="s">
        <v>12</v>
      </c>
      <c r="D5" t="s">
        <v>14</v>
      </c>
      <c r="E5" t="s">
        <v>16</v>
      </c>
      <c r="F5" t="s">
        <v>3</v>
      </c>
    </row>
    <row r="6" spans="2:6" x14ac:dyDescent="0.55000000000000004">
      <c r="B6" s="41"/>
      <c r="C6" s="41"/>
      <c r="D6" s="42"/>
      <c r="E6" s="41"/>
      <c r="F6" s="41"/>
    </row>
    <row r="7" spans="2:6" x14ac:dyDescent="0.55000000000000004">
      <c r="B7" s="41"/>
      <c r="C7" s="41"/>
      <c r="D7" s="42"/>
      <c r="E7" s="41"/>
      <c r="F7" s="41"/>
    </row>
    <row r="8" spans="2:6" x14ac:dyDescent="0.55000000000000004">
      <c r="B8" s="41"/>
      <c r="C8" s="41"/>
      <c r="D8" s="42"/>
      <c r="E8" s="41"/>
      <c r="F8" s="41"/>
    </row>
    <row r="9" spans="2:6" x14ac:dyDescent="0.55000000000000004">
      <c r="B9" s="41"/>
      <c r="C9" s="41"/>
      <c r="D9" s="42"/>
      <c r="E9" s="41"/>
      <c r="F9" s="41"/>
    </row>
    <row r="10" spans="2:6" x14ac:dyDescent="0.55000000000000004">
      <c r="B10" s="41"/>
      <c r="C10" s="41"/>
      <c r="D10" s="42"/>
      <c r="E10" s="41"/>
      <c r="F10" s="41"/>
    </row>
    <row r="11" spans="2:6" x14ac:dyDescent="0.55000000000000004">
      <c r="B11" s="41"/>
      <c r="C11" s="41"/>
      <c r="D11" s="42"/>
      <c r="E11" s="41"/>
      <c r="F11" s="41"/>
    </row>
    <row r="12" spans="2:6" x14ac:dyDescent="0.55000000000000004">
      <c r="D12" s="26"/>
    </row>
    <row r="13" spans="2:6" x14ac:dyDescent="0.55000000000000004">
      <c r="D13" s="26"/>
    </row>
    <row r="14" spans="2:6" x14ac:dyDescent="0.55000000000000004">
      <c r="D14" s="26"/>
    </row>
    <row r="15" spans="2:6" x14ac:dyDescent="0.55000000000000004">
      <c r="D15" s="26"/>
    </row>
    <row r="17" spans="2:3" ht="20.399999999999999" x14ac:dyDescent="0.75">
      <c r="B17" s="8" t="s">
        <v>32</v>
      </c>
    </row>
    <row r="18" spans="2:3" x14ac:dyDescent="0.55000000000000004">
      <c r="B18" t="s">
        <v>31</v>
      </c>
    </row>
    <row r="19" spans="2:3" ht="43.2" x14ac:dyDescent="0.55000000000000004">
      <c r="B19" s="22" t="s">
        <v>25</v>
      </c>
      <c r="C19" s="44"/>
    </row>
    <row r="20" spans="2:3" hidden="1" x14ac:dyDescent="0.55000000000000004">
      <c r="B20" s="20" t="s">
        <v>29</v>
      </c>
      <c r="C20" s="41">
        <f>SUMIF(Income5[Concept],"purchases",Income5[Amount])</f>
        <v>0</v>
      </c>
    </row>
    <row r="21" spans="2:3" hidden="1" x14ac:dyDescent="0.55000000000000004">
      <c r="B21" t="s">
        <v>26</v>
      </c>
      <c r="C21" s="41">
        <f>SUMIF(Income5[Concept],"labor",Income5[Amount])</f>
        <v>0</v>
      </c>
    </row>
    <row r="22" spans="2:3" hidden="1" x14ac:dyDescent="0.55000000000000004">
      <c r="B22" t="s">
        <v>30</v>
      </c>
      <c r="C22" s="41">
        <f>SUMIF(Income5[Concept],"Materials",Income5[Amount])</f>
        <v>0</v>
      </c>
    </row>
    <row r="23" spans="2:3" hidden="1" x14ac:dyDescent="0.55000000000000004">
      <c r="B23" t="s">
        <v>27</v>
      </c>
      <c r="C23" s="41">
        <f>SUMIF(Income5[Concept],"Other cost of sales",Income5[Amount])</f>
        <v>0</v>
      </c>
    </row>
    <row r="24" spans="2:3" ht="24" customHeight="1" x14ac:dyDescent="0.55000000000000004">
      <c r="B24" s="1" t="s">
        <v>28</v>
      </c>
      <c r="C24" s="44"/>
    </row>
    <row r="27" spans="2:3" x14ac:dyDescent="0.55000000000000004">
      <c r="C27" s="21"/>
    </row>
  </sheetData>
  <sheetProtection algorithmName="SHA-512" hashValue="aHnXn1Ijnw4uNGhC5aawBvXLSNCl7IOrxlWJkGQUOWQ9jaYRgzlEnUladRfiS/vZFVSYYGO8Cb1t5Zql9qX02g==" saltValue="9hzGLYMLQMWhBnhFPWvwcg==" spinCount="100000" sheet="1" objects="1" scenarios="1"/>
  <dataValidations xWindow="384" yWindow="709" count="3">
    <dataValidation type="list" allowBlank="1" showInputMessage="1" showErrorMessage="1" sqref="E6:E14" xr:uid="{F38E6775-60F2-4C9A-AE4E-724243B9F21C}">
      <formula1>$B$20:$B$23</formula1>
    </dataValidation>
    <dataValidation allowBlank="1" showInputMessage="1" showErrorMessage="1" promptTitle="Enter Value" prompt="Must enter balance of inventory at beg. of year." sqref="C19" xr:uid="{29D27A34-E3D7-455E-82CD-A4F0CFCC5F59}"/>
    <dataValidation allowBlank="1" showInputMessage="1" showErrorMessage="1" prompt="Must enter balance of inventory at end of year." sqref="C24" xr:uid="{41339A5D-01EC-463F-83DC-DF58550D8447}"/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Sch. C Financial Statement</vt:lpstr>
      <vt:lpstr>Income</vt:lpstr>
      <vt:lpstr>Expenses</vt:lpstr>
      <vt:lpstr>Vehicle</vt:lpstr>
      <vt:lpstr>Home Office</vt:lpstr>
      <vt:lpstr>Fixed Assets</vt:lpstr>
      <vt:lpstr>Cost of Goods Sold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E. Fernandez</dc:creator>
  <cp:lastModifiedBy>Jose Diaz</cp:lastModifiedBy>
  <dcterms:created xsi:type="dcterms:W3CDTF">2018-11-24T00:47:31Z</dcterms:created>
  <dcterms:modified xsi:type="dcterms:W3CDTF">2021-05-03T23:09:21Z</dcterms:modified>
</cp:coreProperties>
</file>