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verview" sheetId="1" r:id="rId4"/>
    <sheet state="visible" name="Net-New Pipeline" sheetId="2" r:id="rId5"/>
  </sheets>
  <definedNames/>
  <calcPr/>
</workbook>
</file>

<file path=xl/sharedStrings.xml><?xml version="1.0" encoding="utf-8"?>
<sst xmlns="http://schemas.openxmlformats.org/spreadsheetml/2006/main" count="31" uniqueCount="31">
  <si>
    <t>Revenue Impact of Improving Pipeline Conversion Rates</t>
  </si>
  <si>
    <t>Overview:</t>
  </si>
  <si>
    <t xml:space="preserve">This tool shows you how you can impact your net-new business revenue if you were to remove friction points from the Sales Cycle, thus increasing your conversion rates.  </t>
  </si>
  <si>
    <t>Directions:</t>
  </si>
  <si>
    <t>Make changes to the cells in green to see what the impact is of removing friction (and increasing your conversion rates) in the process.</t>
  </si>
  <si>
    <t>Considerations &amp; Reflection:</t>
  </si>
  <si>
    <t>The Qualification Process is very Important and may not be a place to make a good impact by letting the wrong prospects through to the rest of the Sales Cycle.</t>
  </si>
  <si>
    <t>Some considerations and reflection questions:</t>
  </si>
  <si>
    <t>What risks are there to increasing the conversion rates for qualifying if the quality of the lead remains the same?</t>
  </si>
  <si>
    <t>Which stage should I look at first to make the biggest impact on my Sales Process?</t>
  </si>
  <si>
    <t>Will it cost me more to grow revenue by getting more leads, or by streamlining the Sales Process?</t>
  </si>
  <si>
    <t>Revenue Impact of Improving Pipeline Conversion Rates: Worksheet</t>
  </si>
  <si>
    <t>Enter changes to the cells in green to see how your revenue can be impacted</t>
  </si>
  <si>
    <t># of Leads that come in each month &amp; need to be qualified</t>
  </si>
  <si>
    <t>Average transaction value</t>
  </si>
  <si>
    <t>Pipeline Stage</t>
  </si>
  <si>
    <t>Current Conversion Rate to the Next Stage</t>
  </si>
  <si>
    <t># of Deals in Each Stage</t>
  </si>
  <si>
    <t>Conversion Rate Improvement %</t>
  </si>
  <si>
    <t>New Conversion Rate</t>
  </si>
  <si>
    <t>New # of Deals in Each Stage</t>
  </si>
  <si>
    <t>Increase in Net-New Business</t>
  </si>
  <si>
    <t>Qualify</t>
  </si>
  <si>
    <t xml:space="preserve"> </t>
  </si>
  <si>
    <t>Assess</t>
  </si>
  <si>
    <t>Proposal Closed</t>
  </si>
  <si>
    <t>Implementation</t>
  </si>
  <si>
    <t>Total Deals/Month</t>
  </si>
  <si>
    <t>Rev/mo @avg value</t>
  </si>
  <si>
    <t>Annual Net-New</t>
  </si>
  <si>
    <t>Impact on Net-new revenue: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</si>
</sst>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0.0"/>
  </numFmts>
  <fonts count="13">
    <font>
      <sz val="10.0"/>
      <color rgb="FF000000"/>
      <name val="Arial"/>
    </font>
    <font>
      <sz val="18.0"/>
      <color rgb="FFFFFFFF"/>
      <name val="Arial"/>
    </font>
    <font>
      <sz val="14.0"/>
      <color rgb="FFFFFFFF"/>
      <name val="Arial"/>
    </font>
    <font>
      <sz val="10.0"/>
      <color theme="1"/>
    </font>
    <font>
      <sz val="14.0"/>
      <color theme="0"/>
      <name val="Arial"/>
    </font>
    <font>
      <sz val="10.0"/>
      <color theme="1"/>
      <name val="Arial"/>
    </font>
    <font/>
    <font>
      <b/>
      <color rgb="FFFFFFFF"/>
      <name val="Arial"/>
    </font>
    <font>
      <color theme="0"/>
    </font>
    <font>
      <color theme="1"/>
      <name val="Arial"/>
    </font>
    <font>
      <b/>
      <color theme="1"/>
      <name val="Arial"/>
    </font>
    <font>
      <b/>
    </font>
    <font>
      <color rgb="FFFFFFFF"/>
    </font>
  </fonts>
  <fills count="6">
    <fill>
      <patternFill patternType="none"/>
    </fill>
    <fill>
      <patternFill patternType="lightGray"/>
    </fill>
    <fill>
      <patternFill patternType="solid">
        <fgColor rgb="FF86C139"/>
        <bgColor rgb="FF86C139"/>
      </patternFill>
    </fill>
    <fill>
      <patternFill patternType="solid">
        <fgColor rgb="FF666666"/>
        <bgColor rgb="FF666666"/>
      </patternFill>
    </fill>
    <fill>
      <patternFill patternType="solid">
        <fgColor rgb="FFFFF2CC"/>
        <bgColor rgb="FFFFF2CC"/>
      </patternFill>
    </fill>
    <fill>
      <patternFill patternType="solid">
        <fgColor rgb="FFFFFF00"/>
        <bgColor rgb="FFFFFF00"/>
      </patternFill>
    </fill>
  </fills>
  <borders count="20">
    <border/>
    <border>
      <left style="thick">
        <color rgb="FF666666"/>
      </left>
      <right style="thick">
        <color rgb="FF666666"/>
      </right>
      <top style="thick">
        <color rgb="FF666666"/>
      </top>
    </border>
    <border>
      <left style="thick">
        <color rgb="FF666666"/>
      </left>
      <right style="thick">
        <color rgb="FF666666"/>
      </right>
    </border>
    <border>
      <left style="thick">
        <color rgb="FF666666"/>
      </left>
      <right style="thick">
        <color rgb="FF666666"/>
      </right>
      <bottom style="thick">
        <color rgb="FF666666"/>
      </bottom>
    </border>
    <border>
      <left style="thick">
        <color rgb="FF666666"/>
      </left>
      <top style="thick">
        <color rgb="FF666666"/>
      </top>
    </border>
    <border>
      <top style="thick">
        <color rgb="FF666666"/>
      </top>
    </border>
    <border>
      <right style="thick">
        <color rgb="FF666666"/>
      </right>
      <top style="thick">
        <color rgb="FF666666"/>
      </top>
    </border>
    <border>
      <left style="thick">
        <color rgb="FF666666"/>
      </left>
    </border>
    <border>
      <right style="thick">
        <color rgb="FF666666"/>
      </right>
    </border>
    <border>
      <left style="thick">
        <color rgb="FF666666"/>
      </left>
      <bottom style="thick">
        <color rgb="FF666666"/>
      </bottom>
    </border>
    <border>
      <bottom style="thick">
        <color rgb="FF666666"/>
      </bottom>
    </border>
    <border>
      <right style="thick">
        <color rgb="FF666666"/>
      </right>
      <bottom style="thick">
        <color rgb="FF666666"/>
      </bottom>
    </border>
    <border>
      <left style="thick">
        <color rgb="FF666666"/>
      </left>
      <right style="thin">
        <color rgb="FF666666"/>
      </right>
      <top style="thin">
        <color rgb="FF666666"/>
      </top>
      <bottom style="thin">
        <color rgb="FF666666"/>
      </bottom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</border>
    <border>
      <left style="thin">
        <color rgb="FF666666"/>
      </left>
      <right style="thick">
        <color rgb="FF666666"/>
      </right>
      <top style="thin">
        <color rgb="FF666666"/>
      </top>
      <bottom style="thin">
        <color rgb="FF666666"/>
      </bottom>
    </border>
    <border>
      <left style="thin">
        <color rgb="FF666666"/>
      </left>
      <right style="thick">
        <color rgb="FF666666"/>
      </right>
      <top style="thin">
        <color rgb="FF666666"/>
      </top>
    </border>
    <border>
      <left style="thin">
        <color rgb="FF666666"/>
      </left>
      <right style="thick">
        <color rgb="FF666666"/>
      </right>
    </border>
    <border>
      <left style="thin">
        <color rgb="FF666666"/>
      </left>
      <right style="thick">
        <color rgb="FF666666"/>
      </right>
      <bottom style="thin">
        <color rgb="FF666666"/>
      </bottom>
    </border>
    <border>
      <left style="thin">
        <color rgb="FF666666"/>
      </left>
      <right style="thin">
        <color rgb="FF666666"/>
      </right>
      <top style="thin">
        <color rgb="FF666666"/>
      </top>
      <bottom style="thick">
        <color rgb="FF666666"/>
      </bottom>
    </border>
    <border>
      <left style="thin">
        <color rgb="FF666666"/>
      </left>
      <right style="thick">
        <color rgb="FF666666"/>
      </right>
      <top style="thin">
        <color rgb="FF666666"/>
      </top>
      <bottom style="thick">
        <color rgb="FF666666"/>
      </bottom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top" wrapText="1"/>
    </xf>
    <xf borderId="2" fillId="3" fontId="2" numFmtId="0" xfId="0" applyAlignment="1" applyBorder="1" applyFill="1" applyFont="1">
      <alignment horizontal="center" readingOrder="0" shrinkToFit="0" vertical="top" wrapText="1"/>
    </xf>
    <xf borderId="2" fillId="0" fontId="3" numFmtId="0" xfId="0" applyAlignment="1" applyBorder="1" applyFont="1">
      <alignment horizontal="left" readingOrder="0" shrinkToFit="0" vertical="top" wrapText="1"/>
    </xf>
    <xf borderId="2" fillId="3" fontId="4" numFmtId="0" xfId="0" applyAlignment="1" applyBorder="1" applyFont="1">
      <alignment horizontal="center" readingOrder="0" shrinkToFit="0" vertical="top" wrapText="1"/>
    </xf>
    <xf borderId="2" fillId="0" fontId="5" numFmtId="0" xfId="0" applyAlignment="1" applyBorder="1" applyFont="1">
      <alignment horizontal="left" readingOrder="0" shrinkToFit="0" vertical="top" wrapText="1"/>
    </xf>
    <xf borderId="3" fillId="0" fontId="3" numFmtId="0" xfId="0" applyAlignment="1" applyBorder="1" applyFont="1">
      <alignment horizontal="left" readingOrder="0" shrinkToFit="0" vertical="top" wrapText="1"/>
    </xf>
    <xf borderId="4" fillId="2" fontId="1" numFmtId="0" xfId="0" applyAlignment="1" applyBorder="1" applyFont="1">
      <alignment horizontal="center" readingOrder="0" shrinkToFit="0" vertical="top" wrapText="1"/>
    </xf>
    <xf borderId="5" fillId="0" fontId="6" numFmtId="0" xfId="0" applyBorder="1" applyFont="1"/>
    <xf borderId="6" fillId="0" fontId="6" numFmtId="0" xfId="0" applyBorder="1" applyFont="1"/>
    <xf borderId="7" fillId="0" fontId="6" numFmtId="0" xfId="0" applyBorder="1" applyFont="1"/>
    <xf borderId="8" fillId="0" fontId="6" numFmtId="0" xfId="0" applyBorder="1" applyFont="1"/>
    <xf borderId="9" fillId="3" fontId="7" numFmtId="0" xfId="0" applyAlignment="1" applyBorder="1" applyFont="1">
      <alignment horizontal="center" readingOrder="0"/>
    </xf>
    <xf borderId="10" fillId="0" fontId="6" numFmtId="0" xfId="0" applyBorder="1" applyFont="1"/>
    <xf borderId="11" fillId="0" fontId="6" numFmtId="0" xfId="0" applyBorder="1" applyFont="1"/>
    <xf borderId="12" fillId="0" fontId="6" numFmtId="0" xfId="0" applyAlignment="1" applyBorder="1" applyFont="1">
      <alignment readingOrder="0" shrinkToFit="0" wrapText="1"/>
    </xf>
    <xf borderId="13" fillId="2" fontId="8" numFmtId="0" xfId="0" applyAlignment="1" applyBorder="1" applyFont="1">
      <alignment horizontal="center" readingOrder="0"/>
    </xf>
    <xf borderId="0" fillId="0" fontId="9" numFmtId="0" xfId="0" applyAlignment="1" applyFont="1">
      <alignment horizontal="center"/>
    </xf>
    <xf borderId="8" fillId="0" fontId="9" numFmtId="0" xfId="0" applyBorder="1" applyFont="1"/>
    <xf borderId="12" fillId="0" fontId="6" numFmtId="0" xfId="0" applyAlignment="1" applyBorder="1" applyFont="1">
      <alignment readingOrder="0"/>
    </xf>
    <xf borderId="13" fillId="2" fontId="8" numFmtId="164" xfId="0" applyAlignment="1" applyBorder="1" applyFont="1" applyNumberFormat="1">
      <alignment horizontal="center" readingOrder="0"/>
    </xf>
    <xf borderId="12" fillId="0" fontId="10" numFmtId="0" xfId="0" applyAlignment="1" applyBorder="1" applyFont="1">
      <alignment horizontal="center" readingOrder="0" shrinkToFit="0" vertical="center" wrapText="1"/>
    </xf>
    <xf borderId="13" fillId="0" fontId="10" numFmtId="0" xfId="0" applyAlignment="1" applyBorder="1" applyFont="1">
      <alignment horizontal="center" readingOrder="0" shrinkToFit="0" vertical="center" wrapText="1"/>
    </xf>
    <xf borderId="13" fillId="0" fontId="11" numFmtId="0" xfId="0" applyAlignment="1" applyBorder="1" applyFont="1">
      <alignment horizontal="center" readingOrder="0" shrinkToFit="0" vertical="center" wrapText="1"/>
    </xf>
    <xf borderId="14" fillId="0" fontId="11" numFmtId="0" xfId="0" applyAlignment="1" applyBorder="1" applyFont="1">
      <alignment horizontal="center" readingOrder="0" shrinkToFit="0" vertical="center" wrapText="1"/>
    </xf>
    <xf borderId="12" fillId="0" fontId="9" numFmtId="0" xfId="0" applyAlignment="1" applyBorder="1" applyFont="1">
      <alignment readingOrder="0"/>
    </xf>
    <xf borderId="13" fillId="2" fontId="8" numFmtId="9" xfId="0" applyAlignment="1" applyBorder="1" applyFont="1" applyNumberFormat="1">
      <alignment horizontal="center" readingOrder="0"/>
    </xf>
    <xf borderId="13" fillId="0" fontId="9" numFmtId="165" xfId="0" applyAlignment="1" applyBorder="1" applyFont="1" applyNumberFormat="1">
      <alignment horizontal="center"/>
    </xf>
    <xf borderId="13" fillId="2" fontId="12" numFmtId="9" xfId="0" applyAlignment="1" applyBorder="1" applyFont="1" applyNumberFormat="1">
      <alignment horizontal="center" readingOrder="0"/>
    </xf>
    <xf borderId="13" fillId="0" fontId="9" numFmtId="9" xfId="0" applyAlignment="1" applyBorder="1" applyFont="1" applyNumberFormat="1">
      <alignment horizontal="center"/>
    </xf>
    <xf borderId="13" fillId="0" fontId="9" numFmtId="0" xfId="0" applyAlignment="1" applyBorder="1" applyFont="1">
      <alignment horizontal="center"/>
    </xf>
    <xf borderId="15" fillId="0" fontId="9" numFmtId="0" xfId="0" applyAlignment="1" applyBorder="1" applyFont="1">
      <alignment readingOrder="0"/>
    </xf>
    <xf borderId="13" fillId="0" fontId="9" numFmtId="165" xfId="0" applyAlignment="1" applyBorder="1" applyFont="1" applyNumberFormat="1">
      <alignment horizontal="center" readingOrder="0"/>
    </xf>
    <xf borderId="16" fillId="0" fontId="6" numFmtId="0" xfId="0" applyBorder="1" applyFont="1"/>
    <xf borderId="17" fillId="0" fontId="6" numFmtId="0" xfId="0" applyBorder="1" applyFont="1"/>
    <xf borderId="12" fillId="4" fontId="10" numFmtId="0" xfId="0" applyAlignment="1" applyBorder="1" applyFill="1" applyFont="1">
      <alignment readingOrder="0"/>
    </xf>
    <xf borderId="13" fillId="4" fontId="10" numFmtId="164" xfId="0" applyAlignment="1" applyBorder="1" applyFont="1" applyNumberFormat="1">
      <alignment horizontal="center"/>
    </xf>
    <xf borderId="13" fillId="4" fontId="10" numFmtId="165" xfId="0" applyAlignment="1" applyBorder="1" applyFont="1" applyNumberFormat="1">
      <alignment horizontal="center" readingOrder="0"/>
    </xf>
    <xf borderId="13" fillId="4" fontId="10" numFmtId="9" xfId="0" applyAlignment="1" applyBorder="1" applyFont="1" applyNumberFormat="1">
      <alignment horizontal="center" readingOrder="0"/>
    </xf>
    <xf borderId="13" fillId="4" fontId="10" numFmtId="0" xfId="0" applyAlignment="1" applyBorder="1" applyFont="1">
      <alignment horizontal="center"/>
    </xf>
    <xf borderId="14" fillId="5" fontId="10" numFmtId="165" xfId="0" applyAlignment="1" applyBorder="1" applyFill="1" applyFont="1" applyNumberFormat="1">
      <alignment horizontal="center"/>
    </xf>
    <xf borderId="13" fillId="4" fontId="10" numFmtId="164" xfId="0" applyBorder="1" applyFont="1" applyNumberFormat="1"/>
    <xf borderId="14" fillId="5" fontId="10" numFmtId="0" xfId="0" applyBorder="1" applyFont="1"/>
    <xf borderId="14" fillId="5" fontId="10" numFmtId="164" xfId="0" applyBorder="1" applyFont="1" applyNumberFormat="1"/>
    <xf borderId="7" fillId="0" fontId="9" numFmtId="0" xfId="0" applyBorder="1" applyFont="1"/>
    <xf borderId="0" fillId="0" fontId="9" numFmtId="164" xfId="0" applyAlignment="1" applyFont="1" applyNumberFormat="1">
      <alignment horizontal="center"/>
    </xf>
    <xf borderId="9" fillId="0" fontId="9" numFmtId="0" xfId="0" applyBorder="1" applyFont="1"/>
    <xf borderId="10" fillId="0" fontId="9" numFmtId="164" xfId="0" applyAlignment="1" applyBorder="1" applyFont="1" applyNumberFormat="1">
      <alignment horizontal="center"/>
    </xf>
    <xf borderId="10" fillId="0" fontId="9" numFmtId="0" xfId="0" applyBorder="1" applyFont="1"/>
    <xf borderId="18" fillId="0" fontId="10" numFmtId="0" xfId="0" applyAlignment="1" applyBorder="1" applyFont="1">
      <alignment horizontal="center" readingOrder="0" shrinkToFit="0" wrapText="1"/>
    </xf>
    <xf borderId="19" fillId="5" fontId="10" numFmtId="10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40.57"/>
  </cols>
  <sheetData>
    <row r="1">
      <c r="A1" s="1" t="s">
        <v>0</v>
      </c>
    </row>
    <row r="2">
      <c r="A2" s="2" t="s">
        <v>1</v>
      </c>
    </row>
    <row r="3">
      <c r="A3" s="3" t="s">
        <v>2</v>
      </c>
    </row>
    <row r="4">
      <c r="A4" s="4" t="s">
        <v>3</v>
      </c>
    </row>
    <row r="5">
      <c r="A5" s="5" t="s">
        <v>4</v>
      </c>
    </row>
    <row r="6">
      <c r="A6" s="4" t="s">
        <v>5</v>
      </c>
    </row>
    <row r="7">
      <c r="A7" s="3" t="s">
        <v>6</v>
      </c>
    </row>
    <row r="8">
      <c r="A8" s="5" t="s">
        <v>7</v>
      </c>
    </row>
    <row r="9">
      <c r="A9" s="5" t="s">
        <v>8</v>
      </c>
    </row>
    <row r="10">
      <c r="A10" s="3" t="s">
        <v>9</v>
      </c>
    </row>
    <row r="11">
      <c r="A11" s="6" t="s">
        <v>10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3.71"/>
    <col customWidth="1" min="2" max="7" width="20.57"/>
  </cols>
  <sheetData>
    <row r="1">
      <c r="A1" s="7" t="s">
        <v>11</v>
      </c>
      <c r="B1" s="8"/>
      <c r="C1" s="8"/>
      <c r="D1" s="8"/>
      <c r="E1" s="8"/>
      <c r="F1" s="8"/>
      <c r="G1" s="9"/>
    </row>
    <row r="2">
      <c r="A2" s="10"/>
      <c r="G2" s="11"/>
    </row>
    <row r="3">
      <c r="A3" s="12" t="s">
        <v>12</v>
      </c>
      <c r="B3" s="13"/>
      <c r="C3" s="13"/>
      <c r="D3" s="13"/>
      <c r="E3" s="13"/>
      <c r="F3" s="13"/>
      <c r="G3" s="14"/>
    </row>
    <row r="4">
      <c r="A4" s="15" t="s">
        <v>13</v>
      </c>
      <c r="B4" s="16">
        <v>50.0</v>
      </c>
      <c r="D4" s="17"/>
      <c r="E4" s="17"/>
      <c r="G4" s="18"/>
    </row>
    <row r="5">
      <c r="A5" s="19" t="s">
        <v>14</v>
      </c>
      <c r="B5" s="20">
        <v>50000.0</v>
      </c>
      <c r="D5" s="17"/>
      <c r="E5" s="17"/>
      <c r="G5" s="18"/>
    </row>
    <row r="6">
      <c r="A6" s="21" t="s">
        <v>15</v>
      </c>
      <c r="B6" s="22" t="s">
        <v>16</v>
      </c>
      <c r="C6" s="22" t="s">
        <v>17</v>
      </c>
      <c r="D6" s="22" t="s">
        <v>18</v>
      </c>
      <c r="E6" s="22" t="s">
        <v>19</v>
      </c>
      <c r="F6" s="23" t="s">
        <v>20</v>
      </c>
      <c r="G6" s="24" t="s">
        <v>21</v>
      </c>
    </row>
    <row r="7">
      <c r="A7" s="25" t="s">
        <v>22</v>
      </c>
      <c r="B7" s="26">
        <v>0.5</v>
      </c>
      <c r="C7" s="27">
        <f>B4</f>
        <v>50</v>
      </c>
      <c r="D7" s="28">
        <v>0.1</v>
      </c>
      <c r="E7" s="29">
        <f t="shared" ref="E7:E10" si="1">B7+D7</f>
        <v>0.6</v>
      </c>
      <c r="F7" s="30"/>
      <c r="G7" s="31" t="s">
        <v>23</v>
      </c>
    </row>
    <row r="8">
      <c r="A8" s="25" t="s">
        <v>24</v>
      </c>
      <c r="B8" s="26">
        <v>0.75</v>
      </c>
      <c r="C8" s="32">
        <f t="shared" ref="C8:C10" si="2">C7*B8</f>
        <v>37.5</v>
      </c>
      <c r="D8" s="28">
        <v>0.05</v>
      </c>
      <c r="E8" s="29">
        <f t="shared" si="1"/>
        <v>0.8</v>
      </c>
      <c r="F8" s="30">
        <f>C7*E8</f>
        <v>40</v>
      </c>
      <c r="G8" s="33"/>
    </row>
    <row r="9">
      <c r="A9" s="25" t="s">
        <v>25</v>
      </c>
      <c r="B9" s="26">
        <v>0.25</v>
      </c>
      <c r="C9" s="32">
        <f t="shared" si="2"/>
        <v>9.375</v>
      </c>
      <c r="D9" s="28">
        <v>0.05</v>
      </c>
      <c r="E9" s="29">
        <f t="shared" si="1"/>
        <v>0.3</v>
      </c>
      <c r="F9" s="30">
        <f t="shared" ref="F9:F10" si="3">F8*E9</f>
        <v>12</v>
      </c>
      <c r="G9" s="33"/>
    </row>
    <row r="10">
      <c r="A10" s="25" t="s">
        <v>26</v>
      </c>
      <c r="B10" s="26">
        <v>0.9</v>
      </c>
      <c r="C10" s="32">
        <f t="shared" si="2"/>
        <v>8.4375</v>
      </c>
      <c r="D10" s="28">
        <v>0.02</v>
      </c>
      <c r="E10" s="29">
        <f t="shared" si="1"/>
        <v>0.92</v>
      </c>
      <c r="F10" s="30">
        <f t="shared" si="3"/>
        <v>11.04</v>
      </c>
      <c r="G10" s="34"/>
    </row>
    <row r="11">
      <c r="A11" s="35" t="s">
        <v>27</v>
      </c>
      <c r="B11" s="36"/>
      <c r="C11" s="37">
        <f>C10</f>
        <v>8.4375</v>
      </c>
      <c r="D11" s="38"/>
      <c r="E11" s="39"/>
      <c r="F11" s="39">
        <f>F10</f>
        <v>11.04</v>
      </c>
      <c r="G11" s="40">
        <f>F11-C11</f>
        <v>2.6025</v>
      </c>
    </row>
    <row r="12">
      <c r="A12" s="35" t="s">
        <v>28</v>
      </c>
      <c r="B12" s="36"/>
      <c r="C12" s="41">
        <f>C11*$B$5</f>
        <v>421875</v>
      </c>
      <c r="D12" s="39"/>
      <c r="E12" s="39"/>
      <c r="F12" s="41">
        <f>F11*$B$5</f>
        <v>552000</v>
      </c>
      <c r="G12" s="42"/>
    </row>
    <row r="13">
      <c r="A13" s="35" t="s">
        <v>29</v>
      </c>
      <c r="B13" s="36"/>
      <c r="C13" s="41">
        <f>C12*12</f>
        <v>5062500</v>
      </c>
      <c r="D13" s="39"/>
      <c r="E13" s="39"/>
      <c r="F13" s="41">
        <f>F12*12</f>
        <v>6624000</v>
      </c>
      <c r="G13" s="43">
        <f>F13-C13</f>
        <v>1561500</v>
      </c>
    </row>
    <row r="14">
      <c r="A14" s="44"/>
      <c r="B14" s="45"/>
      <c r="D14" s="17"/>
      <c r="E14" s="17"/>
      <c r="G14" s="18"/>
    </row>
    <row r="15">
      <c r="A15" s="46"/>
      <c r="B15" s="47"/>
      <c r="C15" s="48"/>
      <c r="D15" s="48"/>
      <c r="E15" s="48"/>
      <c r="F15" s="49" t="s">
        <v>30</v>
      </c>
      <c r="G15" s="50">
        <f>(F13/C13)-1</f>
        <v>0.3084444444</v>
      </c>
    </row>
  </sheetData>
  <mergeCells count="3">
    <mergeCell ref="A1:G2"/>
    <mergeCell ref="A3:G3"/>
    <mergeCell ref="G7:G10"/>
  </mergeCells>
  <drawing r:id="rId1"/>
</worksheet>
</file>